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2E2C5C2A-76FD-4E04-9614-3B774BE0E525}" xr6:coauthVersionLast="36" xr6:coauthVersionMax="36" xr10:uidLastSave="{00000000-0000-0000-0000-000000000000}"/>
  <bookViews>
    <workbookView xWindow="0" yWindow="0" windowWidth="22260" windowHeight="12645" firstSheet="2" activeTab="2" xr2:uid="{00000000-000D-0000-FFFF-FFFF00000000}"/>
  </bookViews>
  <sheets>
    <sheet name="施設設備名" sheetId="7" state="hidden" r:id="rId1"/>
    <sheet name="コード" sheetId="8" state="hidden" r:id="rId2"/>
    <sheet name="申込書" sheetId="1" r:id="rId3"/>
    <sheet name="記入例" sheetId="5" r:id="rId4"/>
  </sheets>
  <definedNames>
    <definedName name="_xlnm.Print_Area" localSheetId="3">記入例!$A$1:$V$49</definedName>
    <definedName name="施設名">施設設備名!$A$1:$F$1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2" i="5"/>
  <c r="M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R2" i="1"/>
  <c r="Q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M82" i="1" l="1"/>
  <c r="M4" i="1"/>
  <c r="M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</calcChain>
</file>

<file path=xl/sharedStrings.xml><?xml version="1.0" encoding="utf-8"?>
<sst xmlns="http://schemas.openxmlformats.org/spreadsheetml/2006/main" count="348" uniqueCount="167">
  <si>
    <t>施設名</t>
    <rPh sb="0" eb="2">
      <t>シセツ</t>
    </rPh>
    <rPh sb="2" eb="3">
      <t>メイ</t>
    </rPh>
    <phoneticPr fontId="1"/>
  </si>
  <si>
    <t>長者原市民スポーツ広場</t>
    <rPh sb="0" eb="5">
      <t>チョウジャバラシミン</t>
    </rPh>
    <rPh sb="9" eb="11">
      <t>ヒロバ</t>
    </rPh>
    <phoneticPr fontId="1"/>
  </si>
  <si>
    <t>東尾道多目的競技場</t>
    <rPh sb="0" eb="9">
      <t>ヒガシオノミチタモクテキキョウギジョウ</t>
    </rPh>
    <phoneticPr fontId="1"/>
  </si>
  <si>
    <t>御調ソフトボール球場</t>
    <rPh sb="0" eb="2">
      <t>ミツギ</t>
    </rPh>
    <rPh sb="8" eb="10">
      <t>キュウジョウ</t>
    </rPh>
    <phoneticPr fontId="1"/>
  </si>
  <si>
    <t>因島運動公園</t>
    <rPh sb="0" eb="6">
      <t>インノシマウンドウコウエン</t>
    </rPh>
    <phoneticPr fontId="1"/>
  </si>
  <si>
    <t>グラウンド</t>
    <phoneticPr fontId="1"/>
  </si>
  <si>
    <t>多目的球技場（野球場）</t>
    <rPh sb="0" eb="6">
      <t>タモクテキキュウギジョウ</t>
    </rPh>
    <rPh sb="7" eb="10">
      <t>ヤキュウジョウ</t>
    </rPh>
    <phoneticPr fontId="1"/>
  </si>
  <si>
    <t>因島運動公園テニスコート</t>
    <rPh sb="0" eb="6">
      <t>インノシマウンドウコウエン</t>
    </rPh>
    <phoneticPr fontId="1"/>
  </si>
  <si>
    <t>管理棟会議室</t>
    <rPh sb="0" eb="3">
      <t>カンリトウ</t>
    </rPh>
    <rPh sb="3" eb="6">
      <t>カイギシツ</t>
    </rPh>
    <phoneticPr fontId="1"/>
  </si>
  <si>
    <t>東尾道多目的競技場</t>
  </si>
  <si>
    <t>因島運動公園テニスコート</t>
  </si>
  <si>
    <t>担当者名</t>
    <rPh sb="0" eb="3">
      <t>タントウシャ</t>
    </rPh>
    <rPh sb="3" eb="4">
      <t>メイ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</si>
  <si>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</si>
  <si>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利用日</t>
    <rPh sb="0" eb="2">
      <t>リヨウ</t>
    </rPh>
    <rPh sb="2" eb="3">
      <t>ビ</t>
    </rPh>
    <phoneticPr fontId="1"/>
  </si>
  <si>
    <t>利用開始時間</t>
    <rPh sb="0" eb="2">
      <t>リヨウ</t>
    </rPh>
    <rPh sb="2" eb="4">
      <t>カイシ</t>
    </rPh>
    <rPh sb="4" eb="6">
      <t>ジカン</t>
    </rPh>
    <phoneticPr fontId="1"/>
  </si>
  <si>
    <t>利用終了時間</t>
    <rPh sb="0" eb="2">
      <t>リヨウ</t>
    </rPh>
    <rPh sb="2" eb="4">
      <t>シュウリョウ</t>
    </rPh>
    <rPh sb="4" eb="6">
      <t>ジカン</t>
    </rPh>
    <phoneticPr fontId="1"/>
  </si>
  <si>
    <t>利用目的CD</t>
    <rPh sb="0" eb="2">
      <t>リヨウ</t>
    </rPh>
    <rPh sb="2" eb="4">
      <t>モクテキ</t>
    </rPh>
    <phoneticPr fontId="1"/>
  </si>
  <si>
    <t>利用人数
（予定）</t>
    <rPh sb="0" eb="2">
      <t>リヨウ</t>
    </rPh>
    <rPh sb="2" eb="4">
      <t>ニンズウ</t>
    </rPh>
    <rPh sb="6" eb="8">
      <t>ヨテイ</t>
    </rPh>
    <phoneticPr fontId="1"/>
  </si>
  <si>
    <t>大会（行事）名</t>
    <rPh sb="0" eb="2">
      <t>タイカイ</t>
    </rPh>
    <rPh sb="3" eb="5">
      <t>ギョウジ</t>
    </rPh>
    <rPh sb="6" eb="7">
      <t>メイ</t>
    </rPh>
    <phoneticPr fontId="1"/>
  </si>
  <si>
    <t>サッカー</t>
    <phoneticPr fontId="1"/>
  </si>
  <si>
    <t>①</t>
    <phoneticPr fontId="1"/>
  </si>
  <si>
    <t>施設名は、リストから選択してください。</t>
    <rPh sb="0" eb="2">
      <t>シセツ</t>
    </rPh>
    <rPh sb="2" eb="3">
      <t>メイ</t>
    </rPh>
    <rPh sb="10" eb="12">
      <t>センタク</t>
    </rPh>
    <phoneticPr fontId="1"/>
  </si>
  <si>
    <t>②</t>
    <phoneticPr fontId="1"/>
  </si>
  <si>
    <t>設備内容名は、リストから選択してください。</t>
    <rPh sb="0" eb="2">
      <t>セツビ</t>
    </rPh>
    <rPh sb="2" eb="4">
      <t>ナイヨウ</t>
    </rPh>
    <rPh sb="4" eb="5">
      <t>メイ</t>
    </rPh>
    <rPh sb="12" eb="14">
      <t>センタク</t>
    </rPh>
    <phoneticPr fontId="1"/>
  </si>
  <si>
    <t>③</t>
    <phoneticPr fontId="1"/>
  </si>
  <si>
    <t>イッパンシャダンホウジンオノミチシタイイクキョウカイ</t>
    <phoneticPr fontId="1"/>
  </si>
  <si>
    <t>グラウンド</t>
  </si>
  <si>
    <t>尾道軟式野球クラブ</t>
    <rPh sb="0" eb="2">
      <t>オノミチ</t>
    </rPh>
    <rPh sb="2" eb="6">
      <t>ナンシキヤキュウ</t>
    </rPh>
    <phoneticPr fontId="1"/>
  </si>
  <si>
    <t>オノミチナンシキヤキュウクラブ</t>
    <phoneticPr fontId="1"/>
  </si>
  <si>
    <t>尾道　太郎</t>
    <rPh sb="0" eb="2">
      <t>オノミチ</t>
    </rPh>
    <rPh sb="3" eb="5">
      <t>タロウ</t>
    </rPh>
    <phoneticPr fontId="1"/>
  </si>
  <si>
    <t>尾道軟式野球大会</t>
    <rPh sb="0" eb="2">
      <t>オノミチ</t>
    </rPh>
    <rPh sb="2" eb="4">
      <t>ナンシキ</t>
    </rPh>
    <rPh sb="4" eb="6">
      <t>ヤキュウ</t>
    </rPh>
    <rPh sb="6" eb="8">
      <t>タイカイ</t>
    </rPh>
    <phoneticPr fontId="1"/>
  </si>
  <si>
    <t>④</t>
    <phoneticPr fontId="1"/>
  </si>
  <si>
    <t>「ひろしま・やまぐち公共施設予約サービス」の登録番号を記入してください（登録番号の無い団体は記入不要です。）。</t>
    <rPh sb="10" eb="16">
      <t>コウキョウシセツヨヤク</t>
    </rPh>
    <rPh sb="22" eb="24">
      <t>トウロク</t>
    </rPh>
    <rPh sb="24" eb="26">
      <t>バンゴウ</t>
    </rPh>
    <rPh sb="27" eb="29">
      <t>キニュウ</t>
    </rPh>
    <rPh sb="36" eb="38">
      <t>トウロク</t>
    </rPh>
    <rPh sb="38" eb="40">
      <t>バンゴウ</t>
    </rPh>
    <rPh sb="41" eb="42">
      <t>ム</t>
    </rPh>
    <rPh sb="43" eb="45">
      <t>ダンタイ</t>
    </rPh>
    <rPh sb="46" eb="48">
      <t>キニュウ</t>
    </rPh>
    <rPh sb="48" eb="50">
      <t>フヨウ</t>
    </rPh>
    <phoneticPr fontId="1"/>
  </si>
  <si>
    <t>「ひろしま・やまぐち公共施設予約サービス」への登録済の団体は、記入は不要です（登録の無い団体は必ず記入してください。）。</t>
    <rPh sb="10" eb="16">
      <t>コウキョウシセツヨヤク</t>
    </rPh>
    <rPh sb="23" eb="25">
      <t>トウロク</t>
    </rPh>
    <rPh sb="25" eb="26">
      <t>スミ</t>
    </rPh>
    <rPh sb="27" eb="29">
      <t>ダンタイ</t>
    </rPh>
    <rPh sb="31" eb="33">
      <t>キニュウ</t>
    </rPh>
    <rPh sb="34" eb="36">
      <t>フヨウ</t>
    </rPh>
    <rPh sb="39" eb="41">
      <t>トウロク</t>
    </rPh>
    <rPh sb="42" eb="43">
      <t>ム</t>
    </rPh>
    <rPh sb="44" eb="46">
      <t>ダンタイ</t>
    </rPh>
    <rPh sb="47" eb="48">
      <t>カナラ</t>
    </rPh>
    <rPh sb="49" eb="51">
      <t>キニュウ</t>
    </rPh>
    <phoneticPr fontId="1"/>
  </si>
  <si>
    <t>0848-99-9999</t>
    <phoneticPr fontId="1"/>
  </si>
  <si>
    <t>⑤</t>
    <phoneticPr fontId="1"/>
  </si>
  <si>
    <t>御調ソフトボール球場</t>
  </si>
  <si>
    <t>一般社団法人尾道市体育協会</t>
    <rPh sb="0" eb="2">
      <t>イッパン</t>
    </rPh>
    <rPh sb="2" eb="4">
      <t>シャダン</t>
    </rPh>
    <rPh sb="4" eb="6">
      <t>ホウジン</t>
    </rPh>
    <rPh sb="6" eb="13">
      <t>オノミチシタイイクキョウカイ</t>
    </rPh>
    <phoneticPr fontId="1"/>
  </si>
  <si>
    <t>尾道　花子</t>
    <rPh sb="0" eb="2">
      <t>オノミチ</t>
    </rPh>
    <rPh sb="3" eb="5">
      <t>ハナコ</t>
    </rPh>
    <phoneticPr fontId="1"/>
  </si>
  <si>
    <t>0848-99-0009</t>
    <phoneticPr fontId="1"/>
  </si>
  <si>
    <t>ソフトボール</t>
    <phoneticPr fontId="1"/>
  </si>
  <si>
    <t>⑥</t>
    <phoneticPr fontId="1"/>
  </si>
  <si>
    <t>電話番号は、「-」（半角ハイフン）で区切って入力してください。</t>
    <rPh sb="0" eb="2">
      <t>デンワ</t>
    </rPh>
    <rPh sb="2" eb="4">
      <t>バンゴウ</t>
    </rPh>
    <rPh sb="10" eb="12">
      <t>ハンカク</t>
    </rPh>
    <rPh sb="18" eb="20">
      <t>クギ</t>
    </rPh>
    <rPh sb="22" eb="24">
      <t>ニュウリョク</t>
    </rPh>
    <phoneticPr fontId="1"/>
  </si>
  <si>
    <t>⑦</t>
    <phoneticPr fontId="1"/>
  </si>
  <si>
    <t>利用日は、西暦年、月及び日を「/」（半角スラッシュ）で区切って入力してください。（例：2024年4月5日の場合→2024/4/5）</t>
    <rPh sb="0" eb="2">
      <t>リヨウ</t>
    </rPh>
    <rPh sb="2" eb="3">
      <t>ビ</t>
    </rPh>
    <rPh sb="5" eb="7">
      <t>セイレキ</t>
    </rPh>
    <rPh sb="7" eb="8">
      <t>ネン</t>
    </rPh>
    <rPh sb="9" eb="10">
      <t>ツキ</t>
    </rPh>
    <rPh sb="10" eb="11">
      <t>オヨ</t>
    </rPh>
    <rPh sb="12" eb="13">
      <t>ニチ</t>
    </rPh>
    <rPh sb="18" eb="20">
      <t>ハンカク</t>
    </rPh>
    <rPh sb="27" eb="29">
      <t>クギ</t>
    </rPh>
    <rPh sb="31" eb="33">
      <t>ニュウリョク</t>
    </rPh>
    <rPh sb="41" eb="42">
      <t>レイ</t>
    </rPh>
    <rPh sb="47" eb="48">
      <t>ネン</t>
    </rPh>
    <rPh sb="49" eb="50">
      <t>ガツ</t>
    </rPh>
    <rPh sb="51" eb="52">
      <t>ニチ</t>
    </rPh>
    <rPh sb="53" eb="55">
      <t>バアイ</t>
    </rPh>
    <phoneticPr fontId="1"/>
  </si>
  <si>
    <t>昨年度
使用
実績</t>
    <rPh sb="0" eb="3">
      <t>サクネンド</t>
    </rPh>
    <rPh sb="4" eb="6">
      <t>シヨウ</t>
    </rPh>
    <rPh sb="7" eb="9">
      <t>ジッセキ</t>
    </rPh>
    <phoneticPr fontId="1"/>
  </si>
  <si>
    <t>○</t>
  </si>
  <si>
    <t>因島運動公園</t>
  </si>
  <si>
    <t>ヤマナミソフトボールレンメイ</t>
    <phoneticPr fontId="1"/>
  </si>
  <si>
    <t>インノシマチクタイイクレンメイ</t>
    <phoneticPr fontId="1"/>
  </si>
  <si>
    <t>因島地区体育連盟</t>
    <rPh sb="0" eb="2">
      <t>インノシマ</t>
    </rPh>
    <rPh sb="2" eb="4">
      <t>チク</t>
    </rPh>
    <rPh sb="4" eb="6">
      <t>タイイク</t>
    </rPh>
    <rPh sb="6" eb="8">
      <t>レンメイ</t>
    </rPh>
    <phoneticPr fontId="1"/>
  </si>
  <si>
    <t>因島　太郎</t>
    <rPh sb="0" eb="2">
      <t>インノシマ</t>
    </rPh>
    <rPh sb="3" eb="5">
      <t>タロウ</t>
    </rPh>
    <phoneticPr fontId="1"/>
  </si>
  <si>
    <t>0845-99-9999</t>
    <phoneticPr fontId="1"/>
  </si>
  <si>
    <t>グラウンド・ゴルフ</t>
    <phoneticPr fontId="1"/>
  </si>
  <si>
    <t>因島グラウンド・ゴルフ大会</t>
    <rPh sb="0" eb="2">
      <t>インノシマ</t>
    </rPh>
    <rPh sb="11" eb="13">
      <t>タイカイ</t>
    </rPh>
    <phoneticPr fontId="1"/>
  </si>
  <si>
    <t>ロングパイル人工芝サッカー大会</t>
    <rPh sb="6" eb="9">
      <t>ジンコウシバ</t>
    </rPh>
    <rPh sb="13" eb="15">
      <t>タイカイ</t>
    </rPh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</si>
  <si>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</si>
  <si>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</si>
  <si>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</si>
  <si>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</si>
  <si>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</si>
  <si>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大会（行事）の正式名称を記入してください。</t>
    <rPh sb="0" eb="2">
      <t>タイカイ</t>
    </rPh>
    <rPh sb="3" eb="5">
      <t>ギョウジ</t>
    </rPh>
    <rPh sb="7" eb="9">
      <t>セイシキ</t>
    </rPh>
    <rPh sb="9" eb="11">
      <t>メイショウ</t>
    </rPh>
    <rPh sb="12" eb="14">
      <t>キニュウ</t>
    </rPh>
    <phoneticPr fontId="1"/>
  </si>
  <si>
    <t>昨年度、年間予約で希望施設を使用した場合は、「○」を記入してください。</t>
    <rPh sb="0" eb="3">
      <t>サクネンド</t>
    </rPh>
    <rPh sb="4" eb="6">
      <t>ネンカン</t>
    </rPh>
    <rPh sb="6" eb="8">
      <t>ヨヤク</t>
    </rPh>
    <rPh sb="9" eb="11">
      <t>キボウ</t>
    </rPh>
    <rPh sb="11" eb="13">
      <t>シセツ</t>
    </rPh>
    <rPh sb="14" eb="16">
      <t>シヨウ</t>
    </rPh>
    <rPh sb="18" eb="20">
      <t>バアイ</t>
    </rPh>
    <rPh sb="26" eb="28">
      <t>キニュウ</t>
    </rPh>
    <phoneticPr fontId="1"/>
  </si>
  <si>
    <t>備考</t>
    <rPh sb="0" eb="2">
      <t>ビコウ</t>
    </rPh>
    <phoneticPr fontId="1"/>
  </si>
  <si>
    <t>⑬</t>
    <phoneticPr fontId="1"/>
  </si>
  <si>
    <t>その他、連絡事項があれば記入してください。</t>
    <rPh sb="2" eb="3">
      <t>ホカ</t>
    </rPh>
    <rPh sb="4" eb="6">
      <t>レンラク</t>
    </rPh>
    <rPh sb="6" eb="8">
      <t>ジコウ</t>
    </rPh>
    <rPh sb="12" eb="14">
      <t>キニュウ</t>
    </rPh>
    <phoneticPr fontId="1"/>
  </si>
  <si>
    <t>【注】利用時間は、準備、後片付けの時間を含めた時間を記入してください。</t>
    <rPh sb="1" eb="2">
      <t>チュウ</t>
    </rPh>
    <rPh sb="3" eb="5">
      <t>リヨウ</t>
    </rPh>
    <rPh sb="5" eb="7">
      <t>ジカン</t>
    </rPh>
    <rPh sb="9" eb="11">
      <t>ジュンビ</t>
    </rPh>
    <rPh sb="12" eb="15">
      <t>アトカタヅ</t>
    </rPh>
    <rPh sb="17" eb="19">
      <t>ジカン</t>
    </rPh>
    <rPh sb="20" eb="21">
      <t>フク</t>
    </rPh>
    <rPh sb="23" eb="25">
      <t>ジカン</t>
    </rPh>
    <rPh sb="26" eb="28">
      <t>キニュウ</t>
    </rPh>
    <phoneticPr fontId="1"/>
  </si>
  <si>
    <t>やまなみ杯ソフトボール大会</t>
    <rPh sb="4" eb="5">
      <t>ハイ</t>
    </rPh>
    <rPh sb="11" eb="13">
      <t>タイカイ</t>
    </rPh>
    <phoneticPr fontId="1"/>
  </si>
  <si>
    <t>やまなみソフトボール連盟</t>
    <rPh sb="10" eb="12">
      <t>レンメイ</t>
    </rPh>
    <phoneticPr fontId="1"/>
  </si>
  <si>
    <t>広島県ソフトボール選手権尾道地区予選</t>
    <rPh sb="0" eb="3">
      <t>ヒロシマケン</t>
    </rPh>
    <rPh sb="9" eb="12">
      <t>センシュケン</t>
    </rPh>
    <rPh sb="12" eb="18">
      <t>オノミチチクヨセン</t>
    </rPh>
    <phoneticPr fontId="1"/>
  </si>
  <si>
    <t>広島県社会人ソフトボール大会</t>
    <rPh sb="0" eb="3">
      <t>ヒロシマケン</t>
    </rPh>
    <rPh sb="3" eb="5">
      <t>シャカイ</t>
    </rPh>
    <rPh sb="5" eb="6">
      <t>ジン</t>
    </rPh>
    <rPh sb="12" eb="14">
      <t>タイカイ</t>
    </rPh>
    <phoneticPr fontId="1"/>
  </si>
  <si>
    <t>0848-44-9999</t>
    <phoneticPr fontId="1"/>
  </si>
  <si>
    <t>ソフトボール</t>
    <phoneticPr fontId="1"/>
  </si>
  <si>
    <t>尾道市少年ソフトボール大会</t>
    <rPh sb="0" eb="3">
      <t>オノミチシ</t>
    </rPh>
    <rPh sb="3" eb="5">
      <t>ショウネン</t>
    </rPh>
    <rPh sb="11" eb="13">
      <t>タイカイ</t>
    </rPh>
    <phoneticPr fontId="1"/>
  </si>
  <si>
    <t>向島　体協</t>
    <rPh sb="0" eb="2">
      <t>ムカイシマ</t>
    </rPh>
    <rPh sb="3" eb="5">
      <t>タイキョウ</t>
    </rPh>
    <phoneticPr fontId="1"/>
  </si>
  <si>
    <t>A・B・C・D・E</t>
    <phoneticPr fontId="1"/>
  </si>
  <si>
    <t>全面</t>
    <rPh sb="0" eb="2">
      <t>ゼンメン</t>
    </rPh>
    <phoneticPr fontId="1"/>
  </si>
  <si>
    <t>多目的競技場（天然芝）</t>
    <rPh sb="0" eb="6">
      <t>タモクテキキョウギジョウ</t>
    </rPh>
    <rPh sb="7" eb="10">
      <t>テンネンシバ</t>
    </rPh>
    <phoneticPr fontId="1"/>
  </si>
  <si>
    <t>管理棟</t>
    <rPh sb="0" eb="3">
      <t>カンリトウ</t>
    </rPh>
    <phoneticPr fontId="1"/>
  </si>
  <si>
    <t>テニスレンメイ</t>
    <phoneticPr fontId="1"/>
  </si>
  <si>
    <t>テニス連盟</t>
    <rPh sb="3" eb="5">
      <t>レンメイ</t>
    </rPh>
    <phoneticPr fontId="1"/>
  </si>
  <si>
    <t>テニス　花子</t>
    <rPh sb="4" eb="6">
      <t>ハナコ</t>
    </rPh>
    <phoneticPr fontId="1"/>
  </si>
  <si>
    <t>0845-99-9999</t>
    <phoneticPr fontId="1"/>
  </si>
  <si>
    <t>テニス</t>
    <phoneticPr fontId="1"/>
  </si>
  <si>
    <t>テニス大会</t>
    <rPh sb="3" eb="5">
      <t>タイカイ</t>
    </rPh>
    <phoneticPr fontId="1"/>
  </si>
  <si>
    <t>御調体育センター</t>
    <rPh sb="0" eb="2">
      <t>ミツギ</t>
    </rPh>
    <rPh sb="2" eb="4">
      <t>タイイク</t>
    </rPh>
    <phoneticPr fontId="1"/>
  </si>
  <si>
    <t>多目的芝広場（人工芝）</t>
    <rPh sb="0" eb="6">
      <t>タモクテキシバヒロバ</t>
    </rPh>
    <rPh sb="7" eb="10">
      <t>ジンコウシバ</t>
    </rPh>
    <phoneticPr fontId="1"/>
  </si>
  <si>
    <t>多目的競技場（天然芝）</t>
    <rPh sb="0" eb="3">
      <t>タモクテキ</t>
    </rPh>
    <rPh sb="3" eb="6">
      <t>キョウギジョウ</t>
    </rPh>
    <rPh sb="7" eb="10">
      <t>テンネンシバ</t>
    </rPh>
    <phoneticPr fontId="1"/>
  </si>
  <si>
    <t>多目的芝広場（人工芝）</t>
    <rPh sb="0" eb="6">
      <t>タモクテキシバヒロバ</t>
    </rPh>
    <rPh sb="7" eb="10">
      <t>ジンコウシバ</t>
    </rPh>
    <phoneticPr fontId="1"/>
  </si>
  <si>
    <t>コート１</t>
    <phoneticPr fontId="1"/>
  </si>
  <si>
    <t>コート２</t>
  </si>
  <si>
    <t>コート２</t>
    <phoneticPr fontId="1"/>
  </si>
  <si>
    <t>コート３</t>
  </si>
  <si>
    <t>コート３</t>
    <phoneticPr fontId="1"/>
  </si>
  <si>
    <t>コート４</t>
  </si>
  <si>
    <t>コート４</t>
    <phoneticPr fontId="1"/>
  </si>
  <si>
    <t>コート５</t>
  </si>
  <si>
    <t>コート５</t>
    <phoneticPr fontId="1"/>
  </si>
  <si>
    <t>コート６</t>
  </si>
  <si>
    <t>コート６</t>
    <phoneticPr fontId="1"/>
  </si>
  <si>
    <t>コート７</t>
  </si>
  <si>
    <t>コート７</t>
    <phoneticPr fontId="1"/>
  </si>
  <si>
    <t>コート８</t>
  </si>
  <si>
    <t>コート８</t>
    <phoneticPr fontId="1"/>
  </si>
  <si>
    <t>コート９</t>
  </si>
  <si>
    <t>コート１０</t>
  </si>
  <si>
    <t>コート１１</t>
  </si>
  <si>
    <t>コート１２</t>
  </si>
  <si>
    <t>使用予定人数を記入してください。複数設備を使用する場合は、全体数を各設備数に割り振ってください。（例：全体で200名参加する行事で、テニスコートを10面使用する場合は、各コートに10人ずつ割り振ってください。）</t>
    <rPh sb="0" eb="2">
      <t>シヨウ</t>
    </rPh>
    <rPh sb="2" eb="4">
      <t>ヨテイ</t>
    </rPh>
    <rPh sb="4" eb="6">
      <t>ニンズウ</t>
    </rPh>
    <rPh sb="7" eb="9">
      <t>キニュウ</t>
    </rPh>
    <rPh sb="16" eb="18">
      <t>フクスウ</t>
    </rPh>
    <rPh sb="18" eb="20">
      <t>セツビ</t>
    </rPh>
    <rPh sb="21" eb="23">
      <t>シヨウ</t>
    </rPh>
    <rPh sb="25" eb="27">
      <t>バアイ</t>
    </rPh>
    <rPh sb="29" eb="31">
      <t>ゼンタイ</t>
    </rPh>
    <rPh sb="31" eb="32">
      <t>スウ</t>
    </rPh>
    <rPh sb="33" eb="34">
      <t>カク</t>
    </rPh>
    <rPh sb="34" eb="36">
      <t>セツビ</t>
    </rPh>
    <rPh sb="36" eb="37">
      <t>スウ</t>
    </rPh>
    <rPh sb="38" eb="39">
      <t>ワ</t>
    </rPh>
    <rPh sb="40" eb="41">
      <t>フ</t>
    </rPh>
    <rPh sb="49" eb="50">
      <t>レイ</t>
    </rPh>
    <rPh sb="51" eb="53">
      <t>ゼンタイ</t>
    </rPh>
    <rPh sb="57" eb="58">
      <t>メイ</t>
    </rPh>
    <rPh sb="58" eb="60">
      <t>サンカ</t>
    </rPh>
    <rPh sb="62" eb="64">
      <t>ギョウジ</t>
    </rPh>
    <rPh sb="75" eb="76">
      <t>メン</t>
    </rPh>
    <rPh sb="76" eb="78">
      <t>シヨウ</t>
    </rPh>
    <rPh sb="80" eb="82">
      <t>バアイ</t>
    </rPh>
    <rPh sb="84" eb="85">
      <t>カク</t>
    </rPh>
    <rPh sb="91" eb="92">
      <t>ニン</t>
    </rPh>
    <rPh sb="94" eb="95">
      <t>ワ</t>
    </rPh>
    <rPh sb="96" eb="97">
      <t>フ</t>
    </rPh>
    <phoneticPr fontId="1"/>
  </si>
  <si>
    <t>利用目的名
（競技・種目名）</t>
    <rPh sb="0" eb="2">
      <t>リヨウ</t>
    </rPh>
    <rPh sb="2" eb="4">
      <t>モクテキ</t>
    </rPh>
    <rPh sb="4" eb="5">
      <t>メイ</t>
    </rPh>
    <rPh sb="7" eb="9">
      <t>キョウギ</t>
    </rPh>
    <rPh sb="10" eb="12">
      <t>シュモク</t>
    </rPh>
    <rPh sb="12" eb="13">
      <t>メイ</t>
    </rPh>
    <phoneticPr fontId="1"/>
  </si>
  <si>
    <t>曜日</t>
    <rPh sb="0" eb="2">
      <t>ヨウビ</t>
    </rPh>
    <phoneticPr fontId="1"/>
  </si>
  <si>
    <t>大会規模</t>
    <rPh sb="0" eb="2">
      <t>タイカイ</t>
    </rPh>
    <rPh sb="2" eb="4">
      <t>キボ</t>
    </rPh>
    <phoneticPr fontId="1"/>
  </si>
  <si>
    <t>国際大会</t>
    <phoneticPr fontId="1"/>
  </si>
  <si>
    <t>全国大会</t>
    <phoneticPr fontId="1"/>
  </si>
  <si>
    <t>県大会</t>
    <phoneticPr fontId="1"/>
  </si>
  <si>
    <t>国際大会</t>
  </si>
  <si>
    <t>A・Ｂ</t>
    <phoneticPr fontId="1"/>
  </si>
  <si>
    <t>Ｃ・D</t>
    <phoneticPr fontId="1"/>
  </si>
  <si>
    <t>Ｅ</t>
    <phoneticPr fontId="1"/>
  </si>
  <si>
    <t>全国大会</t>
  </si>
  <si>
    <t>県大会</t>
  </si>
  <si>
    <t>県地区予選大会</t>
  </si>
  <si>
    <t>市大会</t>
  </si>
  <si>
    <t>その他</t>
  </si>
  <si>
    <t>大会規模は、リストから選択してください。</t>
    <rPh sb="0" eb="2">
      <t>タイカイ</t>
    </rPh>
    <rPh sb="2" eb="4">
      <t>キボ</t>
    </rPh>
    <rPh sb="11" eb="13">
      <t>センタク</t>
    </rPh>
    <phoneticPr fontId="1"/>
  </si>
  <si>
    <t>施設コード</t>
    <rPh sb="0" eb="2">
      <t>シセツ</t>
    </rPh>
    <phoneticPr fontId="1"/>
  </si>
  <si>
    <t>室場コード</t>
    <rPh sb="0" eb="1">
      <t>シツ</t>
    </rPh>
    <rPh sb="1" eb="2">
      <t>ジョウ</t>
    </rPh>
    <phoneticPr fontId="1"/>
  </si>
  <si>
    <t>室場名</t>
    <rPh sb="0" eb="1">
      <t>シツ</t>
    </rPh>
    <rPh sb="1" eb="2">
      <t>ジョウ</t>
    </rPh>
    <rPh sb="2" eb="3">
      <t>メイ</t>
    </rPh>
    <phoneticPr fontId="1"/>
  </si>
  <si>
    <t>面コード</t>
    <rPh sb="0" eb="1">
      <t>メン</t>
    </rPh>
    <phoneticPr fontId="1"/>
  </si>
  <si>
    <t>面名</t>
    <rPh sb="0" eb="1">
      <t>メン</t>
    </rPh>
    <rPh sb="1" eb="2">
      <t>メイ</t>
    </rPh>
    <phoneticPr fontId="1"/>
  </si>
  <si>
    <t>利用者番号</t>
    <rPh sb="0" eb="3">
      <t>リヨウシャ</t>
    </rPh>
    <rPh sb="3" eb="5">
      <t>バンゴウ</t>
    </rPh>
    <phoneticPr fontId="1"/>
  </si>
  <si>
    <t>利用者名</t>
    <rPh sb="0" eb="3">
      <t>リヨウシャ</t>
    </rPh>
    <rPh sb="3" eb="4">
      <t>メイ</t>
    </rPh>
    <phoneticPr fontId="1"/>
  </si>
  <si>
    <t>利用者カナ名</t>
    <rPh sb="0" eb="3">
      <t>リヨウシャ</t>
    </rPh>
    <rPh sb="5" eb="6">
      <t>メイ</t>
    </rPh>
    <phoneticPr fontId="1"/>
  </si>
  <si>
    <t>利用目的分類コード</t>
    <rPh sb="0" eb="2">
      <t>リヨウ</t>
    </rPh>
    <rPh sb="2" eb="4">
      <t>モクテキ</t>
    </rPh>
    <rPh sb="4" eb="6">
      <t>ブンルイ</t>
    </rPh>
    <phoneticPr fontId="1"/>
  </si>
  <si>
    <t>利用人数</t>
    <rPh sb="0" eb="2">
      <t>リヨウ</t>
    </rPh>
    <rPh sb="2" eb="4">
      <t>ニンズウ</t>
    </rPh>
    <phoneticPr fontId="1"/>
  </si>
  <si>
    <t>A面</t>
    <rPh sb="1" eb="2">
      <t>メン</t>
    </rPh>
    <phoneticPr fontId="1"/>
  </si>
  <si>
    <t>A・B面</t>
    <rPh sb="3" eb="4">
      <t>メン</t>
    </rPh>
    <phoneticPr fontId="1"/>
  </si>
  <si>
    <t>C・D面</t>
    <rPh sb="3" eb="4">
      <t>メン</t>
    </rPh>
    <phoneticPr fontId="1"/>
  </si>
  <si>
    <t>B面</t>
    <rPh sb="1" eb="2">
      <t>メン</t>
    </rPh>
    <phoneticPr fontId="1"/>
  </si>
  <si>
    <t>C面</t>
    <rPh sb="1" eb="2">
      <t>メン</t>
    </rPh>
    <phoneticPr fontId="1"/>
  </si>
  <si>
    <t>D面</t>
    <rPh sb="1" eb="2">
      <t>メン</t>
    </rPh>
    <phoneticPr fontId="1"/>
  </si>
  <si>
    <t>E面</t>
    <rPh sb="1" eb="2">
      <t>メン</t>
    </rPh>
    <phoneticPr fontId="1"/>
  </si>
  <si>
    <t>A・B・C・D・E面</t>
    <rPh sb="9" eb="10">
      <t>メン</t>
    </rPh>
    <phoneticPr fontId="1"/>
  </si>
  <si>
    <t>利用目的コード</t>
    <rPh sb="0" eb="2">
      <t>リヨウ</t>
    </rPh>
    <rPh sb="2" eb="4">
      <t>モクテキ</t>
    </rPh>
    <phoneticPr fontId="1"/>
  </si>
  <si>
    <t>メモ</t>
    <phoneticPr fontId="1"/>
  </si>
  <si>
    <t>収納方法</t>
    <rPh sb="0" eb="2">
      <t>シュウノウ</t>
    </rPh>
    <rPh sb="2" eb="4">
      <t>ホウホウ</t>
    </rPh>
    <phoneticPr fontId="1"/>
  </si>
  <si>
    <t>メッセージ</t>
    <phoneticPr fontId="1"/>
  </si>
  <si>
    <t>軟式野球</t>
    <rPh sb="0" eb="2">
      <t>ナンシキ</t>
    </rPh>
    <rPh sb="2" eb="4">
      <t>ヤキュウ</t>
    </rPh>
    <phoneticPr fontId="1"/>
  </si>
  <si>
    <t>その他球技系</t>
    <rPh sb="2" eb="3">
      <t>タ</t>
    </rPh>
    <rPh sb="3" eb="6">
      <t>キュウギケイ</t>
    </rPh>
    <phoneticPr fontId="1"/>
  </si>
  <si>
    <t>ラグビー</t>
    <phoneticPr fontId="1"/>
  </si>
  <si>
    <t>ラクロス</t>
    <phoneticPr fontId="1"/>
  </si>
  <si>
    <t>キックベースボール</t>
    <phoneticPr fontId="1"/>
  </si>
  <si>
    <t>グラウンドゴルフ</t>
    <phoneticPr fontId="1"/>
  </si>
  <si>
    <t>少年野球（軟式）</t>
    <rPh sb="0" eb="4">
      <t>ショウネンヤキュウ</t>
    </rPh>
    <rPh sb="5" eb="7">
      <t>ナンシキ</t>
    </rPh>
    <phoneticPr fontId="1"/>
  </si>
  <si>
    <t>運動会</t>
    <rPh sb="0" eb="3">
      <t>ウンドウカイ</t>
    </rPh>
    <phoneticPr fontId="1"/>
  </si>
  <si>
    <t>レクリエーション</t>
    <phoneticPr fontId="1"/>
  </si>
  <si>
    <t>ニュースポーツ</t>
    <phoneticPr fontId="1"/>
  </si>
  <si>
    <t>スポーツスクール</t>
    <phoneticPr fontId="1"/>
  </si>
  <si>
    <t>その他</t>
    <rPh sb="2" eb="3">
      <t>タ</t>
    </rPh>
    <phoneticPr fontId="1"/>
  </si>
  <si>
    <t>曜日</t>
    <rPh sb="0" eb="2">
      <t>ヨウビ</t>
    </rPh>
    <phoneticPr fontId="1"/>
  </si>
  <si>
    <t>利用開始及び終了時間は、24時間表記で、4桁又は5桁の数字で入力してください。（例：午前8時30分の場合→8:30、午後4時30分の場合→16:30）</t>
    <rPh sb="0" eb="2">
      <t>リヨウ</t>
    </rPh>
    <rPh sb="2" eb="4">
      <t>カイシ</t>
    </rPh>
    <rPh sb="4" eb="5">
      <t>オヨ</t>
    </rPh>
    <rPh sb="6" eb="8">
      <t>シュウリョウ</t>
    </rPh>
    <rPh sb="8" eb="10">
      <t>ジカン</t>
    </rPh>
    <rPh sb="14" eb="16">
      <t>ジカン</t>
    </rPh>
    <rPh sb="16" eb="18">
      <t>ヒョウキ</t>
    </rPh>
    <rPh sb="21" eb="22">
      <t>ケタ</t>
    </rPh>
    <rPh sb="22" eb="23">
      <t>マタ</t>
    </rPh>
    <rPh sb="25" eb="26">
      <t>ケタ</t>
    </rPh>
    <rPh sb="27" eb="29">
      <t>スウジ</t>
    </rPh>
    <rPh sb="30" eb="32">
      <t>ニュウリョク</t>
    </rPh>
    <rPh sb="40" eb="41">
      <t>レイ</t>
    </rPh>
    <rPh sb="42" eb="44">
      <t>ゴゼン</t>
    </rPh>
    <rPh sb="45" eb="46">
      <t>ジ</t>
    </rPh>
    <rPh sb="48" eb="49">
      <t>フン</t>
    </rPh>
    <rPh sb="50" eb="52">
      <t>バアイ</t>
    </rPh>
    <rPh sb="58" eb="60">
      <t>ゴゴ</t>
    </rPh>
    <rPh sb="61" eb="62">
      <t>ジ</t>
    </rPh>
    <rPh sb="64" eb="65">
      <t>フン</t>
    </rPh>
    <rPh sb="66" eb="68">
      <t>バアイ</t>
    </rPh>
    <phoneticPr fontId="1"/>
  </si>
  <si>
    <t>利用目的をリストから選択してください。</t>
    <rPh sb="0" eb="4">
      <t>リヨウモクテキ</t>
    </rPh>
    <rPh sb="10" eb="12">
      <t>センタク</t>
    </rPh>
    <phoneticPr fontId="1"/>
  </si>
  <si>
    <t>全国規模のイベント</t>
    <rPh sb="0" eb="2">
      <t>ゼンコク</t>
    </rPh>
    <rPh sb="2" eb="4">
      <t>キボ</t>
    </rPh>
    <phoneticPr fontId="1"/>
  </si>
  <si>
    <t>西日本大会</t>
    <rPh sb="0" eb="1">
      <t>ニシ</t>
    </rPh>
    <rPh sb="1" eb="3">
      <t>ニホン</t>
    </rPh>
    <rPh sb="3" eb="5">
      <t>タイカイ</t>
    </rPh>
    <phoneticPr fontId="1"/>
  </si>
  <si>
    <t>中国地区大会</t>
    <rPh sb="0" eb="2">
      <t>チュウゴク</t>
    </rPh>
    <rPh sb="2" eb="4">
      <t>チク</t>
    </rPh>
    <rPh sb="4" eb="6">
      <t>タイカイ</t>
    </rPh>
    <phoneticPr fontId="1"/>
  </si>
  <si>
    <t>全国大会や県大会に通じる地区大会</t>
    <rPh sb="0" eb="2">
      <t>ゼンコク</t>
    </rPh>
    <rPh sb="2" eb="4">
      <t>タイカイ</t>
    </rPh>
    <rPh sb="6" eb="8">
      <t>タイカイ</t>
    </rPh>
    <rPh sb="9" eb="10">
      <t>ツウ</t>
    </rPh>
    <rPh sb="12" eb="14">
      <t>チク</t>
    </rPh>
    <phoneticPr fontId="1"/>
  </si>
  <si>
    <t>その他の大会</t>
    <rPh sb="4" eb="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</si>
</sst>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4" tint="-0.249977111117893"/>
      <name val="游ゴシック"/>
      <family val="2"/>
      <scheme val="minor"/>
    </font>
    <font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176" fontId="3" fillId="0" borderId="1" xfId="0" applyNumberFormat="1" applyFont="1" applyBorder="1"/>
    <xf numFmtId="5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7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677333</xdr:colOff>
      <xdr:row>0</xdr:row>
      <xdr:rowOff>486833</xdr:rowOff>
    </xdr:from>
    <xdr:to>
      <xdr:col>1</xdr:col>
      <xdr:colOff>1195916</xdr:colOff>
      <xdr:row>1</xdr:row>
      <xdr:rowOff>416719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7333" y="486833"/>
          <a:ext cx="518583" cy="7871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5</xdr:col>
      <xdr:colOff>1037167</xdr:colOff>
      <xdr:row>0</xdr:row>
      <xdr:rowOff>465666</xdr:rowOff>
    </xdr:from>
    <xdr:to>
      <xdr:col>5</xdr:col>
      <xdr:colOff>1555750</xdr:colOff>
      <xdr:row>1</xdr:row>
      <xdr:rowOff>488156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23105" y="465666"/>
          <a:ext cx="518583" cy="8797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6</xdr:col>
      <xdr:colOff>296335</xdr:colOff>
      <xdr:row>0</xdr:row>
      <xdr:rowOff>592667</xdr:rowOff>
    </xdr:from>
    <xdr:to>
      <xdr:col>6</xdr:col>
      <xdr:colOff>814918</xdr:colOff>
      <xdr:row>1</xdr:row>
      <xdr:rowOff>464344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70679" y="592667"/>
          <a:ext cx="518583" cy="728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</a:p>
      </xdr:txBody>
    </xdr:sp>
    <xdr:clientData/>
  </xdr:twoCellAnchor>
  <xdr:twoCellAnchor>
    <xdr:from>
      <xdr:col>7</xdr:col>
      <xdr:colOff>1227667</xdr:colOff>
      <xdr:row>0</xdr:row>
      <xdr:rowOff>595312</xdr:rowOff>
    </xdr:from>
    <xdr:to>
      <xdr:col>8</xdr:col>
      <xdr:colOff>169333</xdr:colOff>
      <xdr:row>1</xdr:row>
      <xdr:rowOff>357187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45198" y="595312"/>
          <a:ext cx="703791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④</a:t>
          </a:r>
        </a:p>
      </xdr:txBody>
    </xdr:sp>
    <xdr:clientData/>
  </xdr:twoCellAnchor>
  <xdr:twoCellAnchor>
    <xdr:from>
      <xdr:col>7</xdr:col>
      <xdr:colOff>221673</xdr:colOff>
      <xdr:row>0</xdr:row>
      <xdr:rowOff>233623</xdr:rowOff>
    </xdr:from>
    <xdr:to>
      <xdr:col>10</xdr:col>
      <xdr:colOff>1177636</xdr:colOff>
      <xdr:row>0</xdr:row>
      <xdr:rowOff>623455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14109" y="233623"/>
          <a:ext cx="6040582" cy="389832"/>
        </a:xfrm>
        <a:prstGeom prst="roundRect">
          <a:avLst>
            <a:gd name="adj" fmla="val 28788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423335</xdr:colOff>
      <xdr:row>0</xdr:row>
      <xdr:rowOff>592666</xdr:rowOff>
    </xdr:from>
    <xdr:to>
      <xdr:col>10</xdr:col>
      <xdr:colOff>941918</xdr:colOff>
      <xdr:row>1</xdr:row>
      <xdr:rowOff>392906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46241" y="592666"/>
          <a:ext cx="518583" cy="6574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⑤</a:t>
          </a:r>
        </a:p>
      </xdr:txBody>
    </xdr:sp>
    <xdr:clientData/>
  </xdr:twoCellAnchor>
  <xdr:twoCellAnchor>
    <xdr:from>
      <xdr:col>11</xdr:col>
      <xdr:colOff>222250</xdr:colOff>
      <xdr:row>0</xdr:row>
      <xdr:rowOff>579438</xdr:rowOff>
    </xdr:from>
    <xdr:to>
      <xdr:col>11</xdr:col>
      <xdr:colOff>740833</xdr:colOff>
      <xdr:row>1</xdr:row>
      <xdr:rowOff>381000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235781" y="579438"/>
          <a:ext cx="518583" cy="6588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⑥</a:t>
          </a:r>
        </a:p>
      </xdr:txBody>
    </xdr:sp>
    <xdr:clientData/>
  </xdr:twoCellAnchor>
  <xdr:twoCellAnchor>
    <xdr:from>
      <xdr:col>14</xdr:col>
      <xdr:colOff>21169</xdr:colOff>
      <xdr:row>0</xdr:row>
      <xdr:rowOff>571500</xdr:rowOff>
    </xdr:from>
    <xdr:to>
      <xdr:col>14</xdr:col>
      <xdr:colOff>539752</xdr:colOff>
      <xdr:row>1</xdr:row>
      <xdr:rowOff>428625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4653950" y="571500"/>
          <a:ext cx="518583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⑦</a:t>
          </a:r>
        </a:p>
      </xdr:txBody>
    </xdr:sp>
    <xdr:clientData/>
  </xdr:twoCellAnchor>
  <xdr:twoCellAnchor>
    <xdr:from>
      <xdr:col>13</xdr:col>
      <xdr:colOff>10583</xdr:colOff>
      <xdr:row>0</xdr:row>
      <xdr:rowOff>238124</xdr:rowOff>
    </xdr:from>
    <xdr:to>
      <xdr:col>14</xdr:col>
      <xdr:colOff>772585</xdr:colOff>
      <xdr:row>0</xdr:row>
      <xdr:rowOff>576792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536083" y="238124"/>
          <a:ext cx="1571627" cy="338668"/>
        </a:xfrm>
        <a:prstGeom prst="roundRect">
          <a:avLst>
            <a:gd name="adj" fmla="val 28788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412751</xdr:colOff>
      <xdr:row>0</xdr:row>
      <xdr:rowOff>582084</xdr:rowOff>
    </xdr:from>
    <xdr:to>
      <xdr:col>15</xdr:col>
      <xdr:colOff>931334</xdr:colOff>
      <xdr:row>1</xdr:row>
      <xdr:rowOff>381000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855157" y="582084"/>
          <a:ext cx="518583" cy="6561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⑧</a:t>
          </a:r>
        </a:p>
      </xdr:txBody>
    </xdr:sp>
    <xdr:clientData/>
  </xdr:twoCellAnchor>
  <xdr:twoCellAnchor>
    <xdr:from>
      <xdr:col>17</xdr:col>
      <xdr:colOff>211667</xdr:colOff>
      <xdr:row>0</xdr:row>
      <xdr:rowOff>571500</xdr:rowOff>
    </xdr:from>
    <xdr:to>
      <xdr:col>17</xdr:col>
      <xdr:colOff>730250</xdr:colOff>
      <xdr:row>1</xdr:row>
      <xdr:rowOff>452437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844698" y="571500"/>
          <a:ext cx="518583" cy="738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⑨</a:t>
          </a:r>
        </a:p>
      </xdr:txBody>
    </xdr:sp>
    <xdr:clientData/>
  </xdr:twoCellAnchor>
  <xdr:twoCellAnchor>
    <xdr:from>
      <xdr:col>18</xdr:col>
      <xdr:colOff>931334</xdr:colOff>
      <xdr:row>0</xdr:row>
      <xdr:rowOff>587375</xdr:rowOff>
    </xdr:from>
    <xdr:to>
      <xdr:col>18</xdr:col>
      <xdr:colOff>1449917</xdr:colOff>
      <xdr:row>1</xdr:row>
      <xdr:rowOff>273844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8373990" y="587375"/>
          <a:ext cx="518583" cy="5437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⑩</a:t>
          </a:r>
        </a:p>
      </xdr:txBody>
    </xdr:sp>
    <xdr:clientData/>
  </xdr:twoCellAnchor>
  <xdr:twoCellAnchor>
    <xdr:from>
      <xdr:col>19</xdr:col>
      <xdr:colOff>244740</xdr:colOff>
      <xdr:row>0</xdr:row>
      <xdr:rowOff>591344</xdr:rowOff>
    </xdr:from>
    <xdr:to>
      <xdr:col>19</xdr:col>
      <xdr:colOff>755385</xdr:colOff>
      <xdr:row>1</xdr:row>
      <xdr:rowOff>313531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151990" y="591344"/>
          <a:ext cx="510645" cy="5794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⑪</a:t>
          </a:r>
        </a:p>
      </xdr:txBody>
    </xdr:sp>
    <xdr:clientData/>
  </xdr:twoCellAnchor>
  <xdr:twoCellAnchor>
    <xdr:from>
      <xdr:col>20</xdr:col>
      <xdr:colOff>157427</xdr:colOff>
      <xdr:row>0</xdr:row>
      <xdr:rowOff>611186</xdr:rowOff>
    </xdr:from>
    <xdr:to>
      <xdr:col>20</xdr:col>
      <xdr:colOff>672042</xdr:colOff>
      <xdr:row>3</xdr:row>
      <xdr:rowOff>174624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0890177" y="611186"/>
          <a:ext cx="514615" cy="10556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⑫</a:t>
          </a:r>
        </a:p>
      </xdr:txBody>
    </xdr:sp>
    <xdr:clientData/>
  </xdr:twoCellAnchor>
  <xdr:twoCellAnchor>
    <xdr:from>
      <xdr:col>21</xdr:col>
      <xdr:colOff>181239</xdr:colOff>
      <xdr:row>0</xdr:row>
      <xdr:rowOff>595313</xdr:rowOff>
    </xdr:from>
    <xdr:to>
      <xdr:col>22</xdr:col>
      <xdr:colOff>9260</xdr:colOff>
      <xdr:row>3</xdr:row>
      <xdr:rowOff>182564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596614" y="595313"/>
          <a:ext cx="510646" cy="1079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⑬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長者原市民スポーツ広場" displayName="長者原市民スポーツ広場" ref="A1:A2" totalsRowShown="0">
  <autoFilter ref="A1:A2" xr:uid="{00000000-0009-0000-0100-00000F000000}"/>
  <tableColumns count="1">
    <tableColumn id="1" xr3:uid="{00000000-0010-0000-0000-000001000000}" name="長者原市民スポーツ広場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東尾道多目的競技場" displayName="東尾道多目的競技場" ref="B1:B3" totalsRowShown="0">
  <autoFilter ref="B1:B3" xr:uid="{00000000-0009-0000-0100-000010000000}"/>
  <tableColumns count="1">
    <tableColumn id="1" xr3:uid="{00000000-0010-0000-0100-000001000000}" name="東尾道多目的競技場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御調ソフトボール球場" displayName="御調ソフトボール球場" ref="C1:C9" totalsRowShown="0">
  <autoFilter ref="C1:C9" xr:uid="{00000000-0009-0000-0100-000011000000}"/>
  <tableColumns count="1">
    <tableColumn id="1" xr3:uid="{00000000-0010-0000-0200-000001000000}" name="御調ソフトボール球場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御調体育センター" displayName="御調体育センター" ref="D1:D2" totalsRowShown="0">
  <autoFilter ref="D1:D2" xr:uid="{00000000-0009-0000-0100-000012000000}"/>
  <tableColumns count="1">
    <tableColumn id="1" xr3:uid="{00000000-0010-0000-0300-000001000000}" name="御調体育センター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4000000}" name="因島運動公園" displayName="因島運動公園" ref="E1:E4" totalsRowShown="0">
  <autoFilter ref="E1:E4" xr:uid="{00000000-0009-0000-0100-000013000000}"/>
  <tableColumns count="1">
    <tableColumn id="1" xr3:uid="{00000000-0010-0000-0400-000001000000}" name="因島運動公園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5000000}" name="因島運動公園テニスコート" displayName="因島運動公園テニスコート" ref="F1:F14" totalsRowShown="0">
  <autoFilter ref="F1:F14" xr:uid="{00000000-0009-0000-0100-000014000000}"/>
  <tableColumns count="1">
    <tableColumn id="1" xr3:uid="{00000000-0010-0000-0500-000001000000}" name="因島運動公園テニスコート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H10" sqref="H10"/>
    </sheetView>
  </sheetViews>
  <sheetFormatPr defaultRowHeight="18.75" x14ac:dyDescent="0.4"/>
  <cols>
    <col min="1" max="1" width="25.75" bestFit="1" customWidth="1"/>
    <col min="2" max="2" width="23.5" bestFit="1" customWidth="1"/>
    <col min="3" max="3" width="23.625" bestFit="1" customWidth="1"/>
    <col min="4" max="4" width="19.5" bestFit="1" customWidth="1"/>
    <col min="5" max="5" width="23.5" bestFit="1" customWidth="1"/>
    <col min="6" max="6" width="27.75" bestFit="1" customWidth="1"/>
  </cols>
  <sheetData>
    <row r="1" spans="1:8" x14ac:dyDescent="0.4">
      <c r="A1" t="s">
        <v>1</v>
      </c>
      <c r="B1" t="s">
        <v>2</v>
      </c>
      <c r="C1" t="s">
        <v>3</v>
      </c>
      <c r="D1" t="s">
        <v>85</v>
      </c>
      <c r="E1" t="s">
        <v>4</v>
      </c>
      <c r="F1" t="s">
        <v>7</v>
      </c>
      <c r="H1" t="s">
        <v>111</v>
      </c>
    </row>
    <row r="2" spans="1:8" x14ac:dyDescent="0.4">
      <c r="A2" t="s">
        <v>5</v>
      </c>
      <c r="B2" t="s">
        <v>86</v>
      </c>
      <c r="C2" t="s">
        <v>136</v>
      </c>
      <c r="D2" t="s">
        <v>76</v>
      </c>
      <c r="E2" t="s">
        <v>6</v>
      </c>
      <c r="F2" t="s">
        <v>89</v>
      </c>
      <c r="H2" t="s">
        <v>112</v>
      </c>
    </row>
    <row r="3" spans="1:8" x14ac:dyDescent="0.4">
      <c r="B3" t="s">
        <v>5</v>
      </c>
      <c r="C3" t="s">
        <v>137</v>
      </c>
      <c r="E3" t="s">
        <v>87</v>
      </c>
      <c r="F3" t="s">
        <v>91</v>
      </c>
      <c r="H3" t="s">
        <v>113</v>
      </c>
    </row>
    <row r="4" spans="1:8" x14ac:dyDescent="0.4">
      <c r="C4" t="s">
        <v>135</v>
      </c>
      <c r="E4" t="s">
        <v>78</v>
      </c>
      <c r="F4" t="s">
        <v>93</v>
      </c>
      <c r="H4" t="s">
        <v>162</v>
      </c>
    </row>
    <row r="5" spans="1:8" x14ac:dyDescent="0.4">
      <c r="C5" t="s">
        <v>138</v>
      </c>
      <c r="F5" t="s">
        <v>95</v>
      </c>
      <c r="H5" t="s">
        <v>163</v>
      </c>
    </row>
    <row r="6" spans="1:8" x14ac:dyDescent="0.4">
      <c r="C6" t="s">
        <v>139</v>
      </c>
      <c r="F6" t="s">
        <v>97</v>
      </c>
      <c r="H6" t="s">
        <v>164</v>
      </c>
    </row>
    <row r="7" spans="1:8" x14ac:dyDescent="0.4">
      <c r="C7" t="s">
        <v>140</v>
      </c>
      <c r="F7" t="s">
        <v>99</v>
      </c>
      <c r="H7" t="s">
        <v>114</v>
      </c>
    </row>
    <row r="8" spans="1:8" x14ac:dyDescent="0.4">
      <c r="C8" t="s">
        <v>141</v>
      </c>
      <c r="F8" t="s">
        <v>101</v>
      </c>
      <c r="H8" t="s">
        <v>165</v>
      </c>
    </row>
    <row r="9" spans="1:8" x14ac:dyDescent="0.4">
      <c r="C9" s="1" t="s">
        <v>142</v>
      </c>
      <c r="F9" t="s">
        <v>103</v>
      </c>
      <c r="H9" t="s">
        <v>166</v>
      </c>
    </row>
    <row r="10" spans="1:8" x14ac:dyDescent="0.4">
      <c r="F10" t="s">
        <v>104</v>
      </c>
    </row>
    <row r="11" spans="1:8" x14ac:dyDescent="0.4">
      <c r="F11" t="s">
        <v>105</v>
      </c>
    </row>
    <row r="12" spans="1:8" x14ac:dyDescent="0.4">
      <c r="F12" t="s">
        <v>106</v>
      </c>
    </row>
    <row r="13" spans="1:8" x14ac:dyDescent="0.4">
      <c r="F13" t="s">
        <v>107</v>
      </c>
    </row>
    <row r="14" spans="1:8" x14ac:dyDescent="0.4">
      <c r="F14" t="s">
        <v>78</v>
      </c>
    </row>
  </sheetData>
  <phoneticPr fontId="1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6EC3-FC65-464E-B83A-30643DEECA7A}">
  <dimension ref="A1:E14"/>
  <sheetViews>
    <sheetView workbookViewId="0">
      <selection activeCell="E12" sqref="E12"/>
    </sheetView>
  </sheetViews>
  <sheetFormatPr defaultRowHeight="18.75" x14ac:dyDescent="0.4"/>
  <sheetData>
    <row r="1" spans="1:5" x14ac:dyDescent="0.4">
      <c r="A1" t="s">
        <v>1</v>
      </c>
      <c r="B1">
        <v>4004</v>
      </c>
      <c r="C1" t="s">
        <v>19</v>
      </c>
      <c r="D1">
        <v>1</v>
      </c>
      <c r="E1">
        <v>107</v>
      </c>
    </row>
    <row r="2" spans="1:5" x14ac:dyDescent="0.4">
      <c r="A2" t="s">
        <v>2</v>
      </c>
      <c r="B2">
        <v>4005</v>
      </c>
      <c r="C2" t="s">
        <v>147</v>
      </c>
      <c r="D2">
        <v>1</v>
      </c>
      <c r="E2">
        <v>114</v>
      </c>
    </row>
    <row r="3" spans="1:5" x14ac:dyDescent="0.4">
      <c r="A3" t="s">
        <v>3</v>
      </c>
      <c r="B3">
        <v>4007</v>
      </c>
      <c r="C3" t="s">
        <v>40</v>
      </c>
      <c r="D3">
        <v>1</v>
      </c>
      <c r="E3">
        <v>115</v>
      </c>
    </row>
    <row r="4" spans="1:5" x14ac:dyDescent="0.4">
      <c r="A4" t="s">
        <v>85</v>
      </c>
      <c r="B4">
        <v>4008</v>
      </c>
      <c r="C4" t="s">
        <v>149</v>
      </c>
      <c r="D4">
        <v>1</v>
      </c>
      <c r="E4">
        <v>116</v>
      </c>
    </row>
    <row r="5" spans="1:5" x14ac:dyDescent="0.4">
      <c r="A5" t="s">
        <v>4</v>
      </c>
      <c r="B5">
        <v>4016</v>
      </c>
      <c r="C5" t="s">
        <v>150</v>
      </c>
      <c r="D5">
        <v>1</v>
      </c>
      <c r="E5">
        <v>118</v>
      </c>
    </row>
    <row r="6" spans="1:5" x14ac:dyDescent="0.4">
      <c r="A6" t="s">
        <v>7</v>
      </c>
      <c r="B6">
        <v>4016</v>
      </c>
      <c r="C6" t="s">
        <v>151</v>
      </c>
      <c r="D6">
        <v>1</v>
      </c>
      <c r="E6">
        <v>126</v>
      </c>
    </row>
    <row r="7" spans="1:5" x14ac:dyDescent="0.4">
      <c r="C7" t="s">
        <v>152</v>
      </c>
      <c r="D7">
        <v>1</v>
      </c>
      <c r="E7">
        <v>130</v>
      </c>
    </row>
    <row r="8" spans="1:5" x14ac:dyDescent="0.4">
      <c r="C8" t="s">
        <v>153</v>
      </c>
      <c r="D8">
        <v>1</v>
      </c>
      <c r="E8">
        <v>151</v>
      </c>
    </row>
    <row r="9" spans="1:5" x14ac:dyDescent="0.4">
      <c r="C9" t="s">
        <v>148</v>
      </c>
      <c r="D9">
        <v>1</v>
      </c>
      <c r="E9">
        <v>199</v>
      </c>
    </row>
    <row r="10" spans="1:5" x14ac:dyDescent="0.4">
      <c r="C10" t="s">
        <v>154</v>
      </c>
      <c r="D10">
        <v>4</v>
      </c>
      <c r="E10">
        <v>409</v>
      </c>
    </row>
    <row r="11" spans="1:5" x14ac:dyDescent="0.4">
      <c r="C11" t="s">
        <v>155</v>
      </c>
      <c r="D11">
        <v>4</v>
      </c>
      <c r="E11">
        <v>410</v>
      </c>
    </row>
    <row r="12" spans="1:5" x14ac:dyDescent="0.4">
      <c r="C12" t="s">
        <v>156</v>
      </c>
      <c r="D12">
        <v>4</v>
      </c>
      <c r="E12">
        <v>412</v>
      </c>
    </row>
    <row r="13" spans="1:5" x14ac:dyDescent="0.4">
      <c r="C13" t="s">
        <v>157</v>
      </c>
      <c r="D13">
        <v>4</v>
      </c>
      <c r="E13">
        <v>431</v>
      </c>
    </row>
    <row r="14" spans="1:5" x14ac:dyDescent="0.4">
      <c r="C14" t="s">
        <v>158</v>
      </c>
      <c r="D14">
        <v>99</v>
      </c>
      <c r="E14">
        <v>998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"/>
  <sheetViews>
    <sheetView tabSelected="1" topLeftCell="B1" zoomScale="70" zoomScaleNormal="70" workbookViewId="0">
      <selection activeCell="B1" sqref="B1"/>
    </sheetView>
  </sheetViews>
  <sheetFormatPr defaultRowHeight="14.25" x14ac:dyDescent="0.15"/>
  <cols>
    <col min="1" max="1" width="6.625" style="5" hidden="1" customWidth="1"/>
    <col min="2" max="2" width="23.375" style="5" customWidth="1"/>
    <col min="3" max="3" width="6.625" style="5" hidden="1" customWidth="1"/>
    <col min="4" max="4" width="24.625" style="5" hidden="1" customWidth="1"/>
    <col min="5" max="5" width="6.625" style="5" hidden="1" customWidth="1"/>
    <col min="6" max="6" width="32.625" style="5" customWidth="1"/>
    <col min="7" max="7" width="23.75" style="5" bestFit="1" customWidth="1"/>
    <col min="8" max="10" width="20.625" style="5" customWidth="1"/>
    <col min="11" max="11" width="15.625" style="5" customWidth="1"/>
    <col min="12" max="12" width="10.625" style="5" customWidth="1"/>
    <col min="13" max="13" width="5.5" style="5" bestFit="1" customWidth="1"/>
    <col min="14" max="15" width="10.625" style="5" customWidth="1"/>
    <col min="16" max="16" width="15.625" style="5" customWidth="1"/>
    <col min="17" max="18" width="6.625" style="5" hidden="1" customWidth="1"/>
    <col min="19" max="19" width="10.625" style="5" customWidth="1"/>
    <col min="20" max="22" width="4.875" style="5" hidden="1" customWidth="1"/>
    <col min="23" max="23" width="30.625" style="5" customWidth="1"/>
    <col min="24" max="24" width="10" style="5" bestFit="1" customWidth="1"/>
    <col min="25" max="16384" width="9" style="5"/>
  </cols>
  <sheetData>
    <row r="1" spans="1:27" ht="42.75" x14ac:dyDescent="0.15">
      <c r="A1" s="2" t="s">
        <v>125</v>
      </c>
      <c r="B1" s="3" t="s">
        <v>0</v>
      </c>
      <c r="C1" s="2" t="s">
        <v>126</v>
      </c>
      <c r="D1" s="3" t="s">
        <v>127</v>
      </c>
      <c r="E1" s="2" t="s">
        <v>128</v>
      </c>
      <c r="F1" s="3" t="s">
        <v>129</v>
      </c>
      <c r="G1" s="2" t="s">
        <v>130</v>
      </c>
      <c r="H1" s="3" t="s">
        <v>131</v>
      </c>
      <c r="I1" s="3" t="s">
        <v>132</v>
      </c>
      <c r="J1" s="3" t="s">
        <v>11</v>
      </c>
      <c r="K1" s="3" t="s">
        <v>12</v>
      </c>
      <c r="L1" s="3" t="s">
        <v>13</v>
      </c>
      <c r="M1" s="3" t="s">
        <v>110</v>
      </c>
      <c r="N1" s="2" t="s">
        <v>14</v>
      </c>
      <c r="O1" s="2" t="s">
        <v>15</v>
      </c>
      <c r="P1" s="4" t="s">
        <v>109</v>
      </c>
      <c r="Q1" s="2" t="s">
        <v>133</v>
      </c>
      <c r="R1" s="2" t="s">
        <v>143</v>
      </c>
      <c r="S1" s="4" t="s">
        <v>134</v>
      </c>
      <c r="T1" s="4" t="s">
        <v>144</v>
      </c>
      <c r="U1" s="4" t="s">
        <v>145</v>
      </c>
      <c r="V1" s="4" t="s">
        <v>146</v>
      </c>
      <c r="W1" s="3" t="s">
        <v>18</v>
      </c>
      <c r="X1" s="3" t="s">
        <v>111</v>
      </c>
      <c r="Y1" s="4" t="s">
        <v>45</v>
      </c>
      <c r="Z1" s="3" t="s">
        <v>63</v>
      </c>
    </row>
    <row r="2" spans="1:27" x14ac:dyDescent="0.15">
      <c r="A2" s="6" t="e">
        <f>VLOOKUP(申込書!B2,コード!$A$1:$B$6,2,FALSE)</f>
        <v>#N/A</v>
      </c>
      <c r="B2" s="7"/>
      <c r="C2" s="6"/>
      <c r="D2" s="7"/>
      <c r="E2" s="6"/>
      <c r="F2" s="7"/>
      <c r="G2" s="7"/>
      <c r="H2" s="7"/>
      <c r="I2" s="7"/>
      <c r="J2" s="7"/>
      <c r="K2" s="7"/>
      <c r="L2" s="8"/>
      <c r="M2" s="9" t="str">
        <f>TEXT(L2,"aaa")</f>
        <v>土</v>
      </c>
      <c r="N2" s="10"/>
      <c r="O2" s="10"/>
      <c r="P2" s="7"/>
      <c r="Q2" s="6" t="e">
        <f>VLOOKUP(P2,コード!$C$1:$E$14,2,FALSE)</f>
        <v>#N/A</v>
      </c>
      <c r="R2" s="6" t="e">
        <f>VLOOKUP(P2,コード!$C$1:$E$14,3,FALSE)</f>
        <v>#N/A</v>
      </c>
      <c r="S2" s="7"/>
      <c r="T2" s="6"/>
      <c r="U2" s="6"/>
      <c r="V2" s="6"/>
      <c r="W2" s="7"/>
      <c r="X2" s="7"/>
      <c r="Y2" s="11"/>
      <c r="Z2" s="12"/>
      <c r="AA2" s="13"/>
    </row>
    <row r="3" spans="1:27" x14ac:dyDescent="0.15">
      <c r="A3" s="6" t="e">
        <f>VLOOKUP(申込書!B3,コード!$A$1:$B$6,2,FALSE)</f>
        <v>#N/A</v>
      </c>
      <c r="B3" s="7"/>
      <c r="C3" s="6"/>
      <c r="D3" s="7"/>
      <c r="E3" s="6"/>
      <c r="F3" s="7"/>
      <c r="G3" s="7"/>
      <c r="H3" s="7"/>
      <c r="I3" s="7"/>
      <c r="J3" s="7"/>
      <c r="K3" s="7"/>
      <c r="L3" s="8"/>
      <c r="M3" s="9" t="str">
        <f t="shared" ref="M3:M66" si="0">TEXT(L3,"aaa")</f>
        <v>土</v>
      </c>
      <c r="N3" s="10"/>
      <c r="O3" s="10"/>
      <c r="P3" s="7"/>
      <c r="Q3" s="6" t="e">
        <f>VLOOKUP(P3,コード!$C$1:$E$14,2,FALSE)</f>
        <v>#N/A</v>
      </c>
      <c r="R3" s="6" t="e">
        <f>VLOOKUP(P3,コード!$C$1:$E$14,3,FALSE)</f>
        <v>#N/A</v>
      </c>
      <c r="S3" s="7"/>
      <c r="T3" s="6"/>
      <c r="U3" s="6"/>
      <c r="V3" s="6"/>
      <c r="W3" s="7"/>
      <c r="X3" s="7"/>
      <c r="Y3" s="11"/>
      <c r="Z3" s="7"/>
      <c r="AA3" s="13"/>
    </row>
    <row r="4" spans="1:27" x14ac:dyDescent="0.15">
      <c r="A4" s="6" t="e">
        <f>VLOOKUP(申込書!B4,コード!$A$1:$B$6,2,FALSE)</f>
        <v>#N/A</v>
      </c>
      <c r="B4" s="7"/>
      <c r="C4" s="6"/>
      <c r="D4" s="7"/>
      <c r="E4" s="6"/>
      <c r="F4" s="7"/>
      <c r="G4" s="7"/>
      <c r="H4" s="7"/>
      <c r="I4" s="7"/>
      <c r="J4" s="7"/>
      <c r="K4" s="7"/>
      <c r="L4" s="8"/>
      <c r="M4" s="9" t="str">
        <f>TEXT(L4,"aaa")</f>
        <v>土</v>
      </c>
      <c r="N4" s="10"/>
      <c r="O4" s="10"/>
      <c r="P4" s="7"/>
      <c r="Q4" s="6" t="e">
        <f>VLOOKUP(P4,コード!$C$1:$E$14,2,FALSE)</f>
        <v>#N/A</v>
      </c>
      <c r="R4" s="6" t="e">
        <f>VLOOKUP(P4,コード!$C$1:$E$14,3,FALSE)</f>
        <v>#N/A</v>
      </c>
      <c r="S4" s="7"/>
      <c r="T4" s="6"/>
      <c r="U4" s="6"/>
      <c r="V4" s="6"/>
      <c r="W4" s="7"/>
      <c r="X4" s="7"/>
      <c r="Y4" s="11"/>
      <c r="Z4" s="7"/>
      <c r="AA4" s="13"/>
    </row>
    <row r="5" spans="1:27" x14ac:dyDescent="0.15">
      <c r="A5" s="6" t="e">
        <f>VLOOKUP(申込書!B5,コード!$A$1:$B$6,2,FALSE)</f>
        <v>#N/A</v>
      </c>
      <c r="B5" s="7"/>
      <c r="C5" s="6"/>
      <c r="D5" s="7"/>
      <c r="E5" s="6"/>
      <c r="F5" s="7"/>
      <c r="G5" s="7"/>
      <c r="H5" s="7"/>
      <c r="I5" s="7"/>
      <c r="J5" s="7"/>
      <c r="K5" s="7"/>
      <c r="L5" s="8"/>
      <c r="M5" s="9" t="str">
        <f t="shared" si="0"/>
        <v>土</v>
      </c>
      <c r="N5" s="10"/>
      <c r="O5" s="10"/>
      <c r="P5" s="7"/>
      <c r="Q5" s="6" t="e">
        <f>VLOOKUP(P5,コード!$C$1:$E$14,2,FALSE)</f>
        <v>#N/A</v>
      </c>
      <c r="R5" s="6" t="e">
        <f>VLOOKUP(P5,コード!$C$1:$E$14,3,FALSE)</f>
        <v>#N/A</v>
      </c>
      <c r="S5" s="7"/>
      <c r="T5" s="6"/>
      <c r="U5" s="6"/>
      <c r="V5" s="6"/>
      <c r="W5" s="7"/>
      <c r="X5" s="7"/>
      <c r="Y5" s="11"/>
      <c r="Z5" s="7"/>
      <c r="AA5" s="13"/>
    </row>
    <row r="6" spans="1:27" x14ac:dyDescent="0.15">
      <c r="A6" s="6" t="e">
        <f>VLOOKUP(申込書!B6,コード!$A$1:$B$6,2,FALSE)</f>
        <v>#N/A</v>
      </c>
      <c r="B6" s="7"/>
      <c r="C6" s="6"/>
      <c r="D6" s="7"/>
      <c r="E6" s="6"/>
      <c r="F6" s="7"/>
      <c r="G6" s="7"/>
      <c r="H6" s="7"/>
      <c r="I6" s="7"/>
      <c r="J6" s="7"/>
      <c r="K6" s="7"/>
      <c r="L6" s="8"/>
      <c r="M6" s="9" t="str">
        <f t="shared" si="0"/>
        <v>土</v>
      </c>
      <c r="N6" s="10"/>
      <c r="O6" s="10"/>
      <c r="P6" s="7"/>
      <c r="Q6" s="6" t="e">
        <f>VLOOKUP(P6,コード!$C$1:$E$14,2,FALSE)</f>
        <v>#N/A</v>
      </c>
      <c r="R6" s="6" t="e">
        <f>VLOOKUP(P6,コード!$C$1:$E$14,3,FALSE)</f>
        <v>#N/A</v>
      </c>
      <c r="S6" s="7"/>
      <c r="T6" s="6"/>
      <c r="U6" s="6"/>
      <c r="V6" s="6"/>
      <c r="W6" s="7"/>
      <c r="X6" s="7"/>
      <c r="Y6" s="11"/>
      <c r="Z6" s="7"/>
      <c r="AA6" s="13"/>
    </row>
    <row r="7" spans="1:27" x14ac:dyDescent="0.15">
      <c r="A7" s="6" t="e">
        <f>VLOOKUP(申込書!B7,コード!$A$1:$B$6,2,FALSE)</f>
        <v>#N/A</v>
      </c>
      <c r="B7" s="7"/>
      <c r="C7" s="6"/>
      <c r="D7" s="7"/>
      <c r="E7" s="6"/>
      <c r="F7" s="7"/>
      <c r="G7" s="7"/>
      <c r="H7" s="7"/>
      <c r="I7" s="7"/>
      <c r="J7" s="7"/>
      <c r="K7" s="7"/>
      <c r="L7" s="8"/>
      <c r="M7" s="9" t="str">
        <f t="shared" si="0"/>
        <v>土</v>
      </c>
      <c r="N7" s="10"/>
      <c r="O7" s="10"/>
      <c r="P7" s="7"/>
      <c r="Q7" s="6" t="e">
        <f>VLOOKUP(P7,コード!$C$1:$E$14,2,FALSE)</f>
        <v>#N/A</v>
      </c>
      <c r="R7" s="6" t="e">
        <f>VLOOKUP(P7,コード!$C$1:$E$14,3,FALSE)</f>
        <v>#N/A</v>
      </c>
      <c r="S7" s="7"/>
      <c r="T7" s="6"/>
      <c r="U7" s="6"/>
      <c r="V7" s="6"/>
      <c r="W7" s="7"/>
      <c r="X7" s="7"/>
      <c r="Y7" s="11"/>
      <c r="Z7" s="7"/>
      <c r="AA7" s="13"/>
    </row>
    <row r="8" spans="1:27" x14ac:dyDescent="0.15">
      <c r="A8" s="6" t="e">
        <f>VLOOKUP(申込書!B8,コード!$A$1:$B$6,2,FALSE)</f>
        <v>#N/A</v>
      </c>
      <c r="B8" s="7"/>
      <c r="C8" s="6"/>
      <c r="D8" s="7"/>
      <c r="E8" s="6"/>
      <c r="F8" s="7"/>
      <c r="G8" s="7"/>
      <c r="H8" s="7"/>
      <c r="I8" s="7"/>
      <c r="J8" s="7"/>
      <c r="K8" s="7"/>
      <c r="L8" s="8"/>
      <c r="M8" s="9" t="str">
        <f t="shared" si="0"/>
        <v>土</v>
      </c>
      <c r="N8" s="10"/>
      <c r="O8" s="10"/>
      <c r="P8" s="7"/>
      <c r="Q8" s="6" t="e">
        <f>VLOOKUP(P8,コード!$C$1:$E$14,2,FALSE)</f>
        <v>#N/A</v>
      </c>
      <c r="R8" s="6" t="e">
        <f>VLOOKUP(P8,コード!$C$1:$E$14,3,FALSE)</f>
        <v>#N/A</v>
      </c>
      <c r="S8" s="7"/>
      <c r="T8" s="6"/>
      <c r="U8" s="6"/>
      <c r="V8" s="6"/>
      <c r="W8" s="7"/>
      <c r="X8" s="7"/>
      <c r="Y8" s="11"/>
      <c r="Z8" s="7"/>
      <c r="AA8" s="13"/>
    </row>
    <row r="9" spans="1:27" x14ac:dyDescent="0.15">
      <c r="A9" s="6" t="e">
        <f>VLOOKUP(申込書!B9,コード!$A$1:$B$6,2,FALSE)</f>
        <v>#N/A</v>
      </c>
      <c r="B9" s="7"/>
      <c r="C9" s="6"/>
      <c r="D9" s="7"/>
      <c r="E9" s="6"/>
      <c r="F9" s="7"/>
      <c r="G9" s="7"/>
      <c r="H9" s="7"/>
      <c r="I9" s="7"/>
      <c r="J9" s="7"/>
      <c r="K9" s="7"/>
      <c r="L9" s="8"/>
      <c r="M9" s="9" t="str">
        <f t="shared" si="0"/>
        <v>土</v>
      </c>
      <c r="N9" s="10"/>
      <c r="O9" s="10"/>
      <c r="P9" s="7"/>
      <c r="Q9" s="6" t="e">
        <f>VLOOKUP(P9,コード!$C$1:$E$14,2,FALSE)</f>
        <v>#N/A</v>
      </c>
      <c r="R9" s="6" t="e">
        <f>VLOOKUP(P9,コード!$C$1:$E$14,3,FALSE)</f>
        <v>#N/A</v>
      </c>
      <c r="S9" s="7"/>
      <c r="T9" s="6"/>
      <c r="U9" s="6"/>
      <c r="V9" s="6"/>
      <c r="W9" s="7"/>
      <c r="X9" s="7"/>
      <c r="Y9" s="11"/>
      <c r="Z9" s="7"/>
      <c r="AA9" s="13"/>
    </row>
    <row r="10" spans="1:27" x14ac:dyDescent="0.15">
      <c r="A10" s="6" t="e">
        <f>VLOOKUP(申込書!B10,コード!$A$1:$B$6,2,FALSE)</f>
        <v>#N/A</v>
      </c>
      <c r="B10" s="7"/>
      <c r="C10" s="6"/>
      <c r="D10" s="7"/>
      <c r="E10" s="6"/>
      <c r="F10" s="7"/>
      <c r="G10" s="7"/>
      <c r="H10" s="7"/>
      <c r="I10" s="7"/>
      <c r="J10" s="7"/>
      <c r="K10" s="7"/>
      <c r="L10" s="8"/>
      <c r="M10" s="9" t="str">
        <f t="shared" si="0"/>
        <v>土</v>
      </c>
      <c r="N10" s="10"/>
      <c r="O10" s="10"/>
      <c r="P10" s="7"/>
      <c r="Q10" s="6" t="e">
        <f>VLOOKUP(P10,コード!$C$1:$E$14,2,FALSE)</f>
        <v>#N/A</v>
      </c>
      <c r="R10" s="6" t="e">
        <f>VLOOKUP(P10,コード!$C$1:$E$14,3,FALSE)</f>
        <v>#N/A</v>
      </c>
      <c r="S10" s="7"/>
      <c r="T10" s="6"/>
      <c r="U10" s="6"/>
      <c r="V10" s="6"/>
      <c r="W10" s="7"/>
      <c r="X10" s="7"/>
      <c r="Y10" s="11"/>
      <c r="Z10" s="7"/>
      <c r="AA10" s="13"/>
    </row>
    <row r="11" spans="1:27" x14ac:dyDescent="0.15">
      <c r="A11" s="6" t="e">
        <f>VLOOKUP(申込書!B11,コード!$A$1:$B$6,2,FALSE)</f>
        <v>#N/A</v>
      </c>
      <c r="B11" s="7"/>
      <c r="C11" s="6"/>
      <c r="D11" s="7"/>
      <c r="E11" s="6"/>
      <c r="F11" s="7"/>
      <c r="G11" s="7"/>
      <c r="H11" s="7"/>
      <c r="I11" s="7"/>
      <c r="J11" s="7"/>
      <c r="K11" s="7"/>
      <c r="L11" s="8"/>
      <c r="M11" s="9" t="str">
        <f t="shared" si="0"/>
        <v>土</v>
      </c>
      <c r="N11" s="10"/>
      <c r="O11" s="10"/>
      <c r="P11" s="7"/>
      <c r="Q11" s="6" t="e">
        <f>VLOOKUP(P11,コード!$C$1:$E$14,2,FALSE)</f>
        <v>#N/A</v>
      </c>
      <c r="R11" s="6" t="e">
        <f>VLOOKUP(P11,コード!$C$1:$E$14,3,FALSE)</f>
        <v>#N/A</v>
      </c>
      <c r="S11" s="7"/>
      <c r="T11" s="6"/>
      <c r="U11" s="6"/>
      <c r="V11" s="6"/>
      <c r="W11" s="7"/>
      <c r="X11" s="7"/>
      <c r="Y11" s="11"/>
      <c r="Z11" s="7"/>
      <c r="AA11" s="13"/>
    </row>
    <row r="12" spans="1:27" x14ac:dyDescent="0.15">
      <c r="A12" s="6" t="e">
        <f>VLOOKUP(申込書!B12,コード!$A$1:$B$6,2,FALSE)</f>
        <v>#N/A</v>
      </c>
      <c r="B12" s="7"/>
      <c r="C12" s="6"/>
      <c r="D12" s="7"/>
      <c r="E12" s="6"/>
      <c r="F12" s="7"/>
      <c r="G12" s="7"/>
      <c r="H12" s="7"/>
      <c r="I12" s="7"/>
      <c r="J12" s="7"/>
      <c r="K12" s="7"/>
      <c r="L12" s="8"/>
      <c r="M12" s="9" t="str">
        <f t="shared" si="0"/>
        <v>土</v>
      </c>
      <c r="N12" s="10"/>
      <c r="O12" s="10"/>
      <c r="P12" s="7"/>
      <c r="Q12" s="6" t="e">
        <f>VLOOKUP(P12,コード!$C$1:$E$14,2,FALSE)</f>
        <v>#N/A</v>
      </c>
      <c r="R12" s="6" t="e">
        <f>VLOOKUP(P12,コード!$C$1:$E$14,3,FALSE)</f>
        <v>#N/A</v>
      </c>
      <c r="S12" s="7"/>
      <c r="T12" s="6"/>
      <c r="U12" s="6"/>
      <c r="V12" s="6"/>
      <c r="W12" s="7"/>
      <c r="X12" s="7"/>
      <c r="Y12" s="11"/>
      <c r="Z12" s="7"/>
      <c r="AA12" s="13"/>
    </row>
    <row r="13" spans="1:27" x14ac:dyDescent="0.15">
      <c r="A13" s="6" t="e">
        <f>VLOOKUP(申込書!B13,コード!$A$1:$B$6,2,FALSE)</f>
        <v>#N/A</v>
      </c>
      <c r="B13" s="7"/>
      <c r="C13" s="6"/>
      <c r="D13" s="7"/>
      <c r="E13" s="6"/>
      <c r="F13" s="7"/>
      <c r="G13" s="7"/>
      <c r="H13" s="7"/>
      <c r="I13" s="7"/>
      <c r="J13" s="7"/>
      <c r="K13" s="7"/>
      <c r="L13" s="8"/>
      <c r="M13" s="9" t="str">
        <f t="shared" si="0"/>
        <v>土</v>
      </c>
      <c r="N13" s="10"/>
      <c r="O13" s="10"/>
      <c r="P13" s="7"/>
      <c r="Q13" s="6" t="e">
        <f>VLOOKUP(P13,コード!$C$1:$E$14,2,FALSE)</f>
        <v>#N/A</v>
      </c>
      <c r="R13" s="6" t="e">
        <f>VLOOKUP(P13,コード!$C$1:$E$14,3,FALSE)</f>
        <v>#N/A</v>
      </c>
      <c r="S13" s="7"/>
      <c r="T13" s="6"/>
      <c r="U13" s="6"/>
      <c r="V13" s="6"/>
      <c r="W13" s="7"/>
      <c r="X13" s="7"/>
      <c r="Y13" s="11"/>
      <c r="Z13" s="7"/>
      <c r="AA13" s="13"/>
    </row>
    <row r="14" spans="1:27" x14ac:dyDescent="0.15">
      <c r="A14" s="6" t="e">
        <f>VLOOKUP(申込書!B14,コード!$A$1:$B$6,2,FALSE)</f>
        <v>#N/A</v>
      </c>
      <c r="B14" s="7"/>
      <c r="C14" s="6"/>
      <c r="D14" s="7"/>
      <c r="E14" s="6"/>
      <c r="F14" s="7"/>
      <c r="G14" s="7"/>
      <c r="H14" s="7"/>
      <c r="I14" s="7"/>
      <c r="J14" s="7"/>
      <c r="K14" s="7"/>
      <c r="L14" s="8"/>
      <c r="M14" s="9" t="str">
        <f t="shared" si="0"/>
        <v>土</v>
      </c>
      <c r="N14" s="10"/>
      <c r="O14" s="10"/>
      <c r="P14" s="7"/>
      <c r="Q14" s="6" t="e">
        <f>VLOOKUP(P14,コード!$C$1:$E$14,2,FALSE)</f>
        <v>#N/A</v>
      </c>
      <c r="R14" s="6" t="e">
        <f>VLOOKUP(P14,コード!$C$1:$E$14,3,FALSE)</f>
        <v>#N/A</v>
      </c>
      <c r="S14" s="7"/>
      <c r="T14" s="6"/>
      <c r="U14" s="6"/>
      <c r="V14" s="6"/>
      <c r="W14" s="7"/>
      <c r="X14" s="7"/>
      <c r="Y14" s="11"/>
      <c r="Z14" s="7"/>
    </row>
    <row r="15" spans="1:27" x14ac:dyDescent="0.15">
      <c r="A15" s="6" t="e">
        <f>VLOOKUP(申込書!B15,コード!$A$1:$B$6,2,FALSE)</f>
        <v>#N/A</v>
      </c>
      <c r="B15" s="7"/>
      <c r="C15" s="6"/>
      <c r="D15" s="7"/>
      <c r="E15" s="6"/>
      <c r="F15" s="7"/>
      <c r="G15" s="7"/>
      <c r="H15" s="7"/>
      <c r="I15" s="7"/>
      <c r="J15" s="7"/>
      <c r="K15" s="7"/>
      <c r="L15" s="8"/>
      <c r="M15" s="9" t="str">
        <f t="shared" si="0"/>
        <v>土</v>
      </c>
      <c r="N15" s="10"/>
      <c r="O15" s="10"/>
      <c r="P15" s="7"/>
      <c r="Q15" s="6" t="e">
        <f>VLOOKUP(P15,コード!$C$1:$E$14,2,FALSE)</f>
        <v>#N/A</v>
      </c>
      <c r="R15" s="6" t="e">
        <f>VLOOKUP(P15,コード!$C$1:$E$14,3,FALSE)</f>
        <v>#N/A</v>
      </c>
      <c r="S15" s="7"/>
      <c r="T15" s="6"/>
      <c r="U15" s="6"/>
      <c r="V15" s="6"/>
      <c r="W15" s="7"/>
      <c r="X15" s="7"/>
      <c r="Y15" s="11"/>
      <c r="Z15" s="7"/>
    </row>
    <row r="16" spans="1:27" x14ac:dyDescent="0.15">
      <c r="A16" s="6" t="e">
        <f>VLOOKUP(申込書!B16,コード!$A$1:$B$6,2,FALSE)</f>
        <v>#N/A</v>
      </c>
      <c r="B16" s="7"/>
      <c r="C16" s="6"/>
      <c r="D16" s="7"/>
      <c r="E16" s="6"/>
      <c r="F16" s="7"/>
      <c r="G16" s="7"/>
      <c r="H16" s="7"/>
      <c r="I16" s="7"/>
      <c r="J16" s="7"/>
      <c r="K16" s="7"/>
      <c r="L16" s="8"/>
      <c r="M16" s="9" t="str">
        <f t="shared" si="0"/>
        <v>土</v>
      </c>
      <c r="N16" s="10"/>
      <c r="O16" s="10"/>
      <c r="P16" s="7"/>
      <c r="Q16" s="6" t="e">
        <f>VLOOKUP(P16,コード!$C$1:$E$14,2,FALSE)</f>
        <v>#N/A</v>
      </c>
      <c r="R16" s="6" t="e">
        <f>VLOOKUP(P16,コード!$C$1:$E$14,3,FALSE)</f>
        <v>#N/A</v>
      </c>
      <c r="S16" s="7"/>
      <c r="T16" s="6"/>
      <c r="U16" s="6"/>
      <c r="V16" s="6"/>
      <c r="W16" s="7"/>
      <c r="X16" s="7"/>
      <c r="Y16" s="11"/>
      <c r="Z16" s="7"/>
    </row>
    <row r="17" spans="1:26" x14ac:dyDescent="0.15">
      <c r="A17" s="6" t="e">
        <f>VLOOKUP(申込書!B17,コード!$A$1:$B$6,2,FALSE)</f>
        <v>#N/A</v>
      </c>
      <c r="B17" s="7"/>
      <c r="C17" s="6"/>
      <c r="D17" s="7"/>
      <c r="E17" s="6"/>
      <c r="F17" s="7"/>
      <c r="G17" s="7"/>
      <c r="H17" s="7"/>
      <c r="I17" s="7"/>
      <c r="J17" s="7"/>
      <c r="K17" s="7"/>
      <c r="L17" s="8"/>
      <c r="M17" s="9" t="str">
        <f t="shared" si="0"/>
        <v>土</v>
      </c>
      <c r="N17" s="10"/>
      <c r="O17" s="10"/>
      <c r="P17" s="7"/>
      <c r="Q17" s="6" t="e">
        <f>VLOOKUP(P17,コード!$C$1:$E$14,2,FALSE)</f>
        <v>#N/A</v>
      </c>
      <c r="R17" s="6" t="e">
        <f>VLOOKUP(P17,コード!$C$1:$E$14,3,FALSE)</f>
        <v>#N/A</v>
      </c>
      <c r="S17" s="7"/>
      <c r="T17" s="6"/>
      <c r="U17" s="6"/>
      <c r="V17" s="6"/>
      <c r="W17" s="7"/>
      <c r="X17" s="7"/>
      <c r="Y17" s="11"/>
      <c r="Z17" s="7"/>
    </row>
    <row r="18" spans="1:26" x14ac:dyDescent="0.15">
      <c r="A18" s="6" t="e">
        <f>VLOOKUP(申込書!B18,コード!$A$1:$B$6,2,FALSE)</f>
        <v>#N/A</v>
      </c>
      <c r="B18" s="7"/>
      <c r="C18" s="6"/>
      <c r="D18" s="7"/>
      <c r="E18" s="6"/>
      <c r="F18" s="7"/>
      <c r="G18" s="7"/>
      <c r="H18" s="7"/>
      <c r="I18" s="7"/>
      <c r="J18" s="7"/>
      <c r="K18" s="7"/>
      <c r="L18" s="8"/>
      <c r="M18" s="9" t="str">
        <f t="shared" si="0"/>
        <v>土</v>
      </c>
      <c r="N18" s="10"/>
      <c r="O18" s="10"/>
      <c r="P18" s="7"/>
      <c r="Q18" s="6" t="e">
        <f>VLOOKUP(P18,コード!$C$1:$E$14,2,FALSE)</f>
        <v>#N/A</v>
      </c>
      <c r="R18" s="6" t="e">
        <f>VLOOKUP(P18,コード!$C$1:$E$14,3,FALSE)</f>
        <v>#N/A</v>
      </c>
      <c r="S18" s="7"/>
      <c r="T18" s="6"/>
      <c r="U18" s="6"/>
      <c r="V18" s="6"/>
      <c r="W18" s="7"/>
      <c r="X18" s="7"/>
      <c r="Y18" s="11"/>
      <c r="Z18" s="7"/>
    </row>
    <row r="19" spans="1:26" x14ac:dyDescent="0.15">
      <c r="A19" s="6" t="e">
        <f>VLOOKUP(申込書!B19,コード!$A$1:$B$6,2,FALSE)</f>
        <v>#N/A</v>
      </c>
      <c r="B19" s="7"/>
      <c r="C19" s="6"/>
      <c r="D19" s="7"/>
      <c r="E19" s="6"/>
      <c r="F19" s="7"/>
      <c r="G19" s="7"/>
      <c r="H19" s="7"/>
      <c r="I19" s="7"/>
      <c r="J19" s="7"/>
      <c r="K19" s="7"/>
      <c r="L19" s="8"/>
      <c r="M19" s="9" t="str">
        <f t="shared" si="0"/>
        <v>土</v>
      </c>
      <c r="N19" s="10"/>
      <c r="O19" s="10"/>
      <c r="P19" s="7"/>
      <c r="Q19" s="6" t="e">
        <f>VLOOKUP(P19,コード!$C$1:$E$14,2,FALSE)</f>
        <v>#N/A</v>
      </c>
      <c r="R19" s="6" t="e">
        <f>VLOOKUP(P19,コード!$C$1:$E$14,3,FALSE)</f>
        <v>#N/A</v>
      </c>
      <c r="S19" s="7"/>
      <c r="T19" s="6"/>
      <c r="U19" s="6"/>
      <c r="V19" s="6"/>
      <c r="W19" s="7"/>
      <c r="X19" s="7"/>
      <c r="Y19" s="11"/>
      <c r="Z19" s="7"/>
    </row>
    <row r="20" spans="1:26" x14ac:dyDescent="0.15">
      <c r="A20" s="6" t="e">
        <f>VLOOKUP(申込書!B20,コード!$A$1:$B$6,2,FALSE)</f>
        <v>#N/A</v>
      </c>
      <c r="B20" s="7"/>
      <c r="C20" s="6"/>
      <c r="D20" s="7"/>
      <c r="E20" s="6"/>
      <c r="F20" s="7"/>
      <c r="G20" s="7"/>
      <c r="H20" s="7"/>
      <c r="I20" s="7"/>
      <c r="J20" s="7"/>
      <c r="K20" s="7"/>
      <c r="L20" s="8"/>
      <c r="M20" s="9" t="str">
        <f t="shared" si="0"/>
        <v>土</v>
      </c>
      <c r="N20" s="10"/>
      <c r="O20" s="10"/>
      <c r="P20" s="7"/>
      <c r="Q20" s="6" t="e">
        <f>VLOOKUP(P20,コード!$C$1:$E$14,2,FALSE)</f>
        <v>#N/A</v>
      </c>
      <c r="R20" s="6" t="e">
        <f>VLOOKUP(P20,コード!$C$1:$E$14,3,FALSE)</f>
        <v>#N/A</v>
      </c>
      <c r="S20" s="7"/>
      <c r="T20" s="6"/>
      <c r="U20" s="6"/>
      <c r="V20" s="6"/>
      <c r="W20" s="7"/>
      <c r="X20" s="7"/>
      <c r="Y20" s="11"/>
      <c r="Z20" s="7"/>
    </row>
    <row r="21" spans="1:26" x14ac:dyDescent="0.15">
      <c r="A21" s="6" t="e">
        <f>VLOOKUP(申込書!B21,コード!$A$1:$B$6,2,FALSE)</f>
        <v>#N/A</v>
      </c>
      <c r="B21" s="7"/>
      <c r="C21" s="6"/>
      <c r="D21" s="7"/>
      <c r="E21" s="6"/>
      <c r="F21" s="7"/>
      <c r="G21" s="7"/>
      <c r="H21" s="7"/>
      <c r="I21" s="7"/>
      <c r="J21" s="7"/>
      <c r="K21" s="7"/>
      <c r="L21" s="8"/>
      <c r="M21" s="9" t="str">
        <f t="shared" si="0"/>
        <v>土</v>
      </c>
      <c r="N21" s="10"/>
      <c r="O21" s="10"/>
      <c r="P21" s="7"/>
      <c r="Q21" s="6" t="e">
        <f>VLOOKUP(P21,コード!$C$1:$E$14,2,FALSE)</f>
        <v>#N/A</v>
      </c>
      <c r="R21" s="6" t="e">
        <f>VLOOKUP(P21,コード!$C$1:$E$14,3,FALSE)</f>
        <v>#N/A</v>
      </c>
      <c r="S21" s="7"/>
      <c r="T21" s="6"/>
      <c r="U21" s="6"/>
      <c r="V21" s="6"/>
      <c r="W21" s="7"/>
      <c r="X21" s="7"/>
      <c r="Y21" s="11"/>
      <c r="Z21" s="7"/>
    </row>
    <row r="22" spans="1:26" x14ac:dyDescent="0.15">
      <c r="A22" s="6" t="e">
        <f>VLOOKUP(申込書!B22,コード!$A$1:$B$6,2,FALSE)</f>
        <v>#N/A</v>
      </c>
      <c r="B22" s="7"/>
      <c r="C22" s="6"/>
      <c r="D22" s="7"/>
      <c r="E22" s="6"/>
      <c r="F22" s="7"/>
      <c r="G22" s="7"/>
      <c r="H22" s="7"/>
      <c r="I22" s="7"/>
      <c r="J22" s="7"/>
      <c r="K22" s="7"/>
      <c r="L22" s="8"/>
      <c r="M22" s="9" t="str">
        <f t="shared" si="0"/>
        <v>土</v>
      </c>
      <c r="N22" s="10"/>
      <c r="O22" s="10"/>
      <c r="P22" s="7"/>
      <c r="Q22" s="6" t="e">
        <f>VLOOKUP(P22,コード!$C$1:$E$14,2,FALSE)</f>
        <v>#N/A</v>
      </c>
      <c r="R22" s="6" t="e">
        <f>VLOOKUP(P22,コード!$C$1:$E$14,3,FALSE)</f>
        <v>#N/A</v>
      </c>
      <c r="S22" s="7"/>
      <c r="T22" s="6"/>
      <c r="U22" s="6"/>
      <c r="V22" s="6"/>
      <c r="W22" s="7"/>
      <c r="X22" s="7"/>
      <c r="Y22" s="11"/>
      <c r="Z22" s="7"/>
    </row>
    <row r="23" spans="1:26" x14ac:dyDescent="0.15">
      <c r="A23" s="6" t="e">
        <f>VLOOKUP(申込書!B23,コード!$A$1:$B$6,2,FALSE)</f>
        <v>#N/A</v>
      </c>
      <c r="B23" s="7"/>
      <c r="C23" s="6"/>
      <c r="D23" s="7"/>
      <c r="E23" s="6"/>
      <c r="F23" s="7"/>
      <c r="G23" s="7"/>
      <c r="H23" s="7"/>
      <c r="I23" s="7"/>
      <c r="J23" s="7"/>
      <c r="K23" s="7"/>
      <c r="L23" s="8"/>
      <c r="M23" s="9" t="str">
        <f t="shared" si="0"/>
        <v>土</v>
      </c>
      <c r="N23" s="10"/>
      <c r="O23" s="10"/>
      <c r="P23" s="7"/>
      <c r="Q23" s="6" t="e">
        <f>VLOOKUP(P23,コード!$C$1:$E$14,2,FALSE)</f>
        <v>#N/A</v>
      </c>
      <c r="R23" s="6" t="e">
        <f>VLOOKUP(P23,コード!$C$1:$E$14,3,FALSE)</f>
        <v>#N/A</v>
      </c>
      <c r="S23" s="7"/>
      <c r="T23" s="6"/>
      <c r="U23" s="6"/>
      <c r="V23" s="6"/>
      <c r="W23" s="7"/>
      <c r="X23" s="7"/>
      <c r="Y23" s="11"/>
      <c r="Z23" s="7"/>
    </row>
    <row r="24" spans="1:26" x14ac:dyDescent="0.15">
      <c r="A24" s="6" t="e">
        <f>VLOOKUP(申込書!B24,コード!$A$1:$B$6,2,FALSE)</f>
        <v>#N/A</v>
      </c>
      <c r="B24" s="7"/>
      <c r="C24" s="6"/>
      <c r="D24" s="7"/>
      <c r="E24" s="6"/>
      <c r="F24" s="7"/>
      <c r="G24" s="7"/>
      <c r="H24" s="7"/>
      <c r="I24" s="7"/>
      <c r="J24" s="7"/>
      <c r="K24" s="7"/>
      <c r="L24" s="8"/>
      <c r="M24" s="9" t="str">
        <f t="shared" si="0"/>
        <v>土</v>
      </c>
      <c r="N24" s="10"/>
      <c r="O24" s="10"/>
      <c r="P24" s="7"/>
      <c r="Q24" s="6" t="e">
        <f>VLOOKUP(P24,コード!$C$1:$E$14,2,FALSE)</f>
        <v>#N/A</v>
      </c>
      <c r="R24" s="6" t="e">
        <f>VLOOKUP(P24,コード!$C$1:$E$14,3,FALSE)</f>
        <v>#N/A</v>
      </c>
      <c r="S24" s="7"/>
      <c r="T24" s="6"/>
      <c r="U24" s="6"/>
      <c r="V24" s="6"/>
      <c r="W24" s="7"/>
      <c r="X24" s="7"/>
      <c r="Y24" s="11"/>
      <c r="Z24" s="7"/>
    </row>
    <row r="25" spans="1:26" x14ac:dyDescent="0.15">
      <c r="A25" s="6" t="e">
        <f>VLOOKUP(申込書!B25,コード!$A$1:$B$6,2,FALSE)</f>
        <v>#N/A</v>
      </c>
      <c r="B25" s="7"/>
      <c r="C25" s="6"/>
      <c r="D25" s="7"/>
      <c r="E25" s="6"/>
      <c r="F25" s="7"/>
      <c r="G25" s="7"/>
      <c r="H25" s="7"/>
      <c r="I25" s="7"/>
      <c r="J25" s="7"/>
      <c r="K25" s="7"/>
      <c r="L25" s="8"/>
      <c r="M25" s="9" t="str">
        <f t="shared" si="0"/>
        <v>土</v>
      </c>
      <c r="N25" s="10"/>
      <c r="O25" s="10"/>
      <c r="P25" s="7"/>
      <c r="Q25" s="6" t="e">
        <f>VLOOKUP(P25,コード!$C$1:$E$14,2,FALSE)</f>
        <v>#N/A</v>
      </c>
      <c r="R25" s="6" t="e">
        <f>VLOOKUP(P25,コード!$C$1:$E$14,3,FALSE)</f>
        <v>#N/A</v>
      </c>
      <c r="S25" s="7"/>
      <c r="T25" s="6"/>
      <c r="U25" s="6"/>
      <c r="V25" s="6"/>
      <c r="W25" s="7"/>
      <c r="X25" s="7"/>
      <c r="Y25" s="11"/>
      <c r="Z25" s="7"/>
    </row>
    <row r="26" spans="1:26" x14ac:dyDescent="0.15">
      <c r="A26" s="6" t="e">
        <f>VLOOKUP(申込書!B26,コード!$A$1:$B$6,2,FALSE)</f>
        <v>#N/A</v>
      </c>
      <c r="B26" s="7"/>
      <c r="C26" s="6"/>
      <c r="D26" s="7"/>
      <c r="E26" s="6"/>
      <c r="F26" s="7"/>
      <c r="G26" s="7"/>
      <c r="H26" s="7"/>
      <c r="I26" s="7"/>
      <c r="J26" s="7"/>
      <c r="K26" s="7"/>
      <c r="L26" s="8"/>
      <c r="M26" s="9" t="str">
        <f t="shared" si="0"/>
        <v>土</v>
      </c>
      <c r="N26" s="10"/>
      <c r="O26" s="10"/>
      <c r="P26" s="7"/>
      <c r="Q26" s="6" t="e">
        <f>VLOOKUP(P26,コード!$C$1:$E$14,2,FALSE)</f>
        <v>#N/A</v>
      </c>
      <c r="R26" s="6" t="e">
        <f>VLOOKUP(P26,コード!$C$1:$E$14,3,FALSE)</f>
        <v>#N/A</v>
      </c>
      <c r="S26" s="7"/>
      <c r="T26" s="6"/>
      <c r="U26" s="6"/>
      <c r="V26" s="6"/>
      <c r="W26" s="7"/>
      <c r="X26" s="7"/>
      <c r="Y26" s="11"/>
      <c r="Z26" s="7"/>
    </row>
    <row r="27" spans="1:26" x14ac:dyDescent="0.15">
      <c r="A27" s="6" t="e">
        <f>VLOOKUP(申込書!B27,コード!$A$1:$B$6,2,FALSE)</f>
        <v>#N/A</v>
      </c>
      <c r="B27" s="7"/>
      <c r="C27" s="6"/>
      <c r="D27" s="7"/>
      <c r="E27" s="6"/>
      <c r="F27" s="7"/>
      <c r="G27" s="7"/>
      <c r="H27" s="7"/>
      <c r="I27" s="7"/>
      <c r="J27" s="7"/>
      <c r="K27" s="7"/>
      <c r="L27" s="8"/>
      <c r="M27" s="9" t="str">
        <f t="shared" si="0"/>
        <v>土</v>
      </c>
      <c r="N27" s="10"/>
      <c r="O27" s="10"/>
      <c r="P27" s="7"/>
      <c r="Q27" s="6" t="e">
        <f>VLOOKUP(P27,コード!$C$1:$E$14,2,FALSE)</f>
        <v>#N/A</v>
      </c>
      <c r="R27" s="6" t="e">
        <f>VLOOKUP(P27,コード!$C$1:$E$14,3,FALSE)</f>
        <v>#N/A</v>
      </c>
      <c r="S27" s="7"/>
      <c r="T27" s="6"/>
      <c r="U27" s="6"/>
      <c r="V27" s="6"/>
      <c r="W27" s="7"/>
      <c r="X27" s="7"/>
      <c r="Y27" s="11"/>
      <c r="Z27" s="7"/>
    </row>
    <row r="28" spans="1:26" x14ac:dyDescent="0.15">
      <c r="A28" s="6" t="e">
        <f>VLOOKUP(申込書!B28,コード!$A$1:$B$6,2,FALSE)</f>
        <v>#N/A</v>
      </c>
      <c r="B28" s="7"/>
      <c r="C28" s="6"/>
      <c r="D28" s="7"/>
      <c r="E28" s="6"/>
      <c r="F28" s="7"/>
      <c r="G28" s="7"/>
      <c r="H28" s="7"/>
      <c r="I28" s="7"/>
      <c r="J28" s="7"/>
      <c r="K28" s="7"/>
      <c r="L28" s="8"/>
      <c r="M28" s="9" t="str">
        <f t="shared" si="0"/>
        <v>土</v>
      </c>
      <c r="N28" s="10"/>
      <c r="O28" s="10"/>
      <c r="P28" s="7"/>
      <c r="Q28" s="6" t="e">
        <f>VLOOKUP(P28,コード!$C$1:$E$14,2,FALSE)</f>
        <v>#N/A</v>
      </c>
      <c r="R28" s="6" t="e">
        <f>VLOOKUP(P28,コード!$C$1:$E$14,3,FALSE)</f>
        <v>#N/A</v>
      </c>
      <c r="S28" s="7"/>
      <c r="T28" s="6"/>
      <c r="U28" s="6"/>
      <c r="V28" s="6"/>
      <c r="W28" s="7"/>
      <c r="X28" s="7"/>
      <c r="Y28" s="11"/>
      <c r="Z28" s="7"/>
    </row>
    <row r="29" spans="1:26" x14ac:dyDescent="0.15">
      <c r="A29" s="6" t="e">
        <f>VLOOKUP(申込書!B29,コード!$A$1:$B$6,2,FALSE)</f>
        <v>#N/A</v>
      </c>
      <c r="B29" s="7"/>
      <c r="C29" s="6"/>
      <c r="D29" s="7"/>
      <c r="E29" s="6"/>
      <c r="F29" s="7"/>
      <c r="G29" s="7"/>
      <c r="H29" s="7"/>
      <c r="I29" s="7"/>
      <c r="J29" s="7"/>
      <c r="K29" s="7"/>
      <c r="L29" s="8"/>
      <c r="M29" s="9" t="str">
        <f t="shared" si="0"/>
        <v>土</v>
      </c>
      <c r="N29" s="10"/>
      <c r="O29" s="10"/>
      <c r="P29" s="7"/>
      <c r="Q29" s="6" t="e">
        <f>VLOOKUP(P29,コード!$C$1:$E$14,2,FALSE)</f>
        <v>#N/A</v>
      </c>
      <c r="R29" s="6" t="e">
        <f>VLOOKUP(P29,コード!$C$1:$E$14,3,FALSE)</f>
        <v>#N/A</v>
      </c>
      <c r="S29" s="7"/>
      <c r="T29" s="6"/>
      <c r="U29" s="6"/>
      <c r="V29" s="6"/>
      <c r="W29" s="7"/>
      <c r="X29" s="7"/>
      <c r="Y29" s="11"/>
      <c r="Z29" s="7"/>
    </row>
    <row r="30" spans="1:26" x14ac:dyDescent="0.15">
      <c r="A30" s="6" t="e">
        <f>VLOOKUP(申込書!B30,コード!$A$1:$B$6,2,FALSE)</f>
        <v>#N/A</v>
      </c>
      <c r="B30" s="7"/>
      <c r="C30" s="6"/>
      <c r="D30" s="7"/>
      <c r="E30" s="6"/>
      <c r="F30" s="7"/>
      <c r="G30" s="7"/>
      <c r="H30" s="7"/>
      <c r="I30" s="7"/>
      <c r="J30" s="7"/>
      <c r="K30" s="7"/>
      <c r="L30" s="8"/>
      <c r="M30" s="9" t="str">
        <f t="shared" si="0"/>
        <v>土</v>
      </c>
      <c r="N30" s="10"/>
      <c r="O30" s="10"/>
      <c r="P30" s="7"/>
      <c r="Q30" s="6" t="e">
        <f>VLOOKUP(P30,コード!$C$1:$E$14,2,FALSE)</f>
        <v>#N/A</v>
      </c>
      <c r="R30" s="6" t="e">
        <f>VLOOKUP(P30,コード!$C$1:$E$14,3,FALSE)</f>
        <v>#N/A</v>
      </c>
      <c r="S30" s="7"/>
      <c r="T30" s="6"/>
      <c r="U30" s="6"/>
      <c r="V30" s="6"/>
      <c r="W30" s="7"/>
      <c r="X30" s="7"/>
      <c r="Y30" s="11"/>
      <c r="Z30" s="7"/>
    </row>
    <row r="31" spans="1:26" x14ac:dyDescent="0.15">
      <c r="A31" s="6" t="e">
        <f>VLOOKUP(申込書!B31,コード!$A$1:$B$6,2,FALSE)</f>
        <v>#N/A</v>
      </c>
      <c r="B31" s="7"/>
      <c r="C31" s="6"/>
      <c r="D31" s="7"/>
      <c r="E31" s="6"/>
      <c r="F31" s="7"/>
      <c r="G31" s="7"/>
      <c r="H31" s="7"/>
      <c r="I31" s="7"/>
      <c r="J31" s="7"/>
      <c r="K31" s="7"/>
      <c r="L31" s="8"/>
      <c r="M31" s="9" t="str">
        <f t="shared" si="0"/>
        <v>土</v>
      </c>
      <c r="N31" s="10"/>
      <c r="O31" s="10"/>
      <c r="P31" s="7"/>
      <c r="Q31" s="6" t="e">
        <f>VLOOKUP(P31,コード!$C$1:$E$14,2,FALSE)</f>
        <v>#N/A</v>
      </c>
      <c r="R31" s="6" t="e">
        <f>VLOOKUP(P31,コード!$C$1:$E$14,3,FALSE)</f>
        <v>#N/A</v>
      </c>
      <c r="S31" s="7"/>
      <c r="T31" s="6"/>
      <c r="U31" s="6"/>
      <c r="V31" s="6"/>
      <c r="W31" s="7"/>
      <c r="X31" s="7"/>
      <c r="Y31" s="11"/>
      <c r="Z31" s="7"/>
    </row>
    <row r="32" spans="1:26" x14ac:dyDescent="0.15">
      <c r="A32" s="6" t="e">
        <f>VLOOKUP(申込書!B32,コード!$A$1:$B$6,2,FALSE)</f>
        <v>#N/A</v>
      </c>
      <c r="B32" s="7"/>
      <c r="C32" s="6"/>
      <c r="D32" s="7"/>
      <c r="E32" s="6"/>
      <c r="F32" s="7"/>
      <c r="G32" s="7"/>
      <c r="H32" s="7"/>
      <c r="I32" s="7"/>
      <c r="J32" s="7"/>
      <c r="K32" s="7"/>
      <c r="L32" s="8"/>
      <c r="M32" s="9" t="str">
        <f t="shared" si="0"/>
        <v>土</v>
      </c>
      <c r="N32" s="10"/>
      <c r="O32" s="10"/>
      <c r="P32" s="7"/>
      <c r="Q32" s="6" t="e">
        <f>VLOOKUP(P32,コード!$C$1:$E$14,2,FALSE)</f>
        <v>#N/A</v>
      </c>
      <c r="R32" s="6" t="e">
        <f>VLOOKUP(P32,コード!$C$1:$E$14,3,FALSE)</f>
        <v>#N/A</v>
      </c>
      <c r="S32" s="7"/>
      <c r="T32" s="6"/>
      <c r="U32" s="6"/>
      <c r="V32" s="6"/>
      <c r="W32" s="7"/>
      <c r="X32" s="7"/>
      <c r="Y32" s="11"/>
      <c r="Z32" s="7"/>
    </row>
    <row r="33" spans="1:26" x14ac:dyDescent="0.15">
      <c r="A33" s="6" t="e">
        <f>VLOOKUP(申込書!B33,コード!$A$1:$B$6,2,FALSE)</f>
        <v>#N/A</v>
      </c>
      <c r="B33" s="7"/>
      <c r="C33" s="6"/>
      <c r="D33" s="7"/>
      <c r="E33" s="6"/>
      <c r="F33" s="7"/>
      <c r="G33" s="7"/>
      <c r="H33" s="7"/>
      <c r="I33" s="7"/>
      <c r="J33" s="7"/>
      <c r="K33" s="7"/>
      <c r="L33" s="8"/>
      <c r="M33" s="9" t="str">
        <f t="shared" si="0"/>
        <v>土</v>
      </c>
      <c r="N33" s="10"/>
      <c r="O33" s="10"/>
      <c r="P33" s="7"/>
      <c r="Q33" s="6" t="e">
        <f>VLOOKUP(P33,コード!$C$1:$E$14,2,FALSE)</f>
        <v>#N/A</v>
      </c>
      <c r="R33" s="6" t="e">
        <f>VLOOKUP(P33,コード!$C$1:$E$14,3,FALSE)</f>
        <v>#N/A</v>
      </c>
      <c r="S33" s="7"/>
      <c r="T33" s="6"/>
      <c r="U33" s="6"/>
      <c r="V33" s="6"/>
      <c r="W33" s="7"/>
      <c r="X33" s="7"/>
      <c r="Y33" s="11"/>
      <c r="Z33" s="7"/>
    </row>
    <row r="34" spans="1:26" x14ac:dyDescent="0.15">
      <c r="A34" s="6" t="e">
        <f>VLOOKUP(申込書!B34,コード!$A$1:$B$6,2,FALSE)</f>
        <v>#N/A</v>
      </c>
      <c r="B34" s="7"/>
      <c r="C34" s="6"/>
      <c r="D34" s="7"/>
      <c r="E34" s="6"/>
      <c r="F34" s="7"/>
      <c r="G34" s="7"/>
      <c r="H34" s="7"/>
      <c r="I34" s="7"/>
      <c r="J34" s="7"/>
      <c r="K34" s="7"/>
      <c r="L34" s="8"/>
      <c r="M34" s="9" t="str">
        <f t="shared" si="0"/>
        <v>土</v>
      </c>
      <c r="N34" s="10"/>
      <c r="O34" s="10"/>
      <c r="P34" s="7"/>
      <c r="Q34" s="6" t="e">
        <f>VLOOKUP(P34,コード!$C$1:$E$14,2,FALSE)</f>
        <v>#N/A</v>
      </c>
      <c r="R34" s="6" t="e">
        <f>VLOOKUP(P34,コード!$C$1:$E$14,3,FALSE)</f>
        <v>#N/A</v>
      </c>
      <c r="S34" s="7"/>
      <c r="T34" s="6"/>
      <c r="U34" s="6"/>
      <c r="V34" s="6"/>
      <c r="W34" s="7"/>
      <c r="X34" s="7"/>
      <c r="Y34" s="11"/>
      <c r="Z34" s="7"/>
    </row>
    <row r="35" spans="1:26" x14ac:dyDescent="0.15">
      <c r="A35" s="6" t="e">
        <f>VLOOKUP(申込書!B35,コード!$A$1:$B$6,2,FALSE)</f>
        <v>#N/A</v>
      </c>
      <c r="B35" s="7"/>
      <c r="C35" s="6"/>
      <c r="D35" s="7"/>
      <c r="E35" s="6"/>
      <c r="F35" s="7"/>
      <c r="G35" s="7"/>
      <c r="H35" s="7"/>
      <c r="I35" s="7"/>
      <c r="J35" s="7"/>
      <c r="K35" s="7"/>
      <c r="L35" s="8"/>
      <c r="M35" s="9" t="str">
        <f t="shared" si="0"/>
        <v>土</v>
      </c>
      <c r="N35" s="10"/>
      <c r="O35" s="10"/>
      <c r="P35" s="7"/>
      <c r="Q35" s="6" t="e">
        <f>VLOOKUP(P35,コード!$C$1:$E$14,2,FALSE)</f>
        <v>#N/A</v>
      </c>
      <c r="R35" s="6" t="e">
        <f>VLOOKUP(P35,コード!$C$1:$E$14,3,FALSE)</f>
        <v>#N/A</v>
      </c>
      <c r="S35" s="7"/>
      <c r="T35" s="6"/>
      <c r="U35" s="6"/>
      <c r="V35" s="6"/>
      <c r="W35" s="7"/>
      <c r="X35" s="7"/>
      <c r="Y35" s="11"/>
      <c r="Z35" s="7"/>
    </row>
    <row r="36" spans="1:26" x14ac:dyDescent="0.15">
      <c r="A36" s="6" t="e">
        <f>VLOOKUP(申込書!B36,コード!$A$1:$B$6,2,FALSE)</f>
        <v>#N/A</v>
      </c>
      <c r="B36" s="7"/>
      <c r="C36" s="6"/>
      <c r="D36" s="7"/>
      <c r="E36" s="6"/>
      <c r="F36" s="7"/>
      <c r="G36" s="7"/>
      <c r="H36" s="7"/>
      <c r="I36" s="7"/>
      <c r="J36" s="7"/>
      <c r="K36" s="7"/>
      <c r="L36" s="8"/>
      <c r="M36" s="9" t="str">
        <f t="shared" si="0"/>
        <v>土</v>
      </c>
      <c r="N36" s="10"/>
      <c r="O36" s="10"/>
      <c r="P36" s="7"/>
      <c r="Q36" s="6" t="e">
        <f>VLOOKUP(P36,コード!$C$1:$E$14,2,FALSE)</f>
        <v>#N/A</v>
      </c>
      <c r="R36" s="6" t="e">
        <f>VLOOKUP(P36,コード!$C$1:$E$14,3,FALSE)</f>
        <v>#N/A</v>
      </c>
      <c r="S36" s="7"/>
      <c r="T36" s="6"/>
      <c r="U36" s="6"/>
      <c r="V36" s="6"/>
      <c r="W36" s="7"/>
      <c r="X36" s="7"/>
      <c r="Y36" s="11"/>
      <c r="Z36" s="7"/>
    </row>
    <row r="37" spans="1:26" x14ac:dyDescent="0.15">
      <c r="A37" s="6" t="e">
        <f>VLOOKUP(申込書!B37,コード!$A$1:$B$6,2,FALSE)</f>
        <v>#N/A</v>
      </c>
      <c r="B37" s="7"/>
      <c r="C37" s="6"/>
      <c r="D37" s="7"/>
      <c r="E37" s="6"/>
      <c r="F37" s="7"/>
      <c r="G37" s="7"/>
      <c r="H37" s="7"/>
      <c r="I37" s="7"/>
      <c r="J37" s="7"/>
      <c r="K37" s="7"/>
      <c r="L37" s="8"/>
      <c r="M37" s="9" t="str">
        <f t="shared" si="0"/>
        <v>土</v>
      </c>
      <c r="N37" s="10"/>
      <c r="O37" s="10"/>
      <c r="P37" s="7"/>
      <c r="Q37" s="6" t="e">
        <f>VLOOKUP(P37,コード!$C$1:$E$14,2,FALSE)</f>
        <v>#N/A</v>
      </c>
      <c r="R37" s="6" t="e">
        <f>VLOOKUP(P37,コード!$C$1:$E$14,3,FALSE)</f>
        <v>#N/A</v>
      </c>
      <c r="S37" s="7"/>
      <c r="T37" s="6"/>
      <c r="U37" s="6"/>
      <c r="V37" s="6"/>
      <c r="W37" s="7"/>
      <c r="X37" s="7"/>
      <c r="Y37" s="11"/>
      <c r="Z37" s="7"/>
    </row>
    <row r="38" spans="1:26" x14ac:dyDescent="0.15">
      <c r="A38" s="6" t="e">
        <f>VLOOKUP(申込書!B38,コード!$A$1:$B$6,2,FALSE)</f>
        <v>#N/A</v>
      </c>
      <c r="B38" s="7"/>
      <c r="C38" s="6"/>
      <c r="D38" s="7"/>
      <c r="E38" s="6"/>
      <c r="F38" s="7"/>
      <c r="G38" s="7"/>
      <c r="H38" s="7"/>
      <c r="I38" s="7"/>
      <c r="J38" s="7"/>
      <c r="K38" s="7"/>
      <c r="L38" s="8"/>
      <c r="M38" s="9" t="str">
        <f t="shared" si="0"/>
        <v>土</v>
      </c>
      <c r="N38" s="10"/>
      <c r="O38" s="10"/>
      <c r="P38" s="7"/>
      <c r="Q38" s="6" t="e">
        <f>VLOOKUP(P38,コード!$C$1:$E$14,2,FALSE)</f>
        <v>#N/A</v>
      </c>
      <c r="R38" s="6" t="e">
        <f>VLOOKUP(P38,コード!$C$1:$E$14,3,FALSE)</f>
        <v>#N/A</v>
      </c>
      <c r="S38" s="7"/>
      <c r="T38" s="6"/>
      <c r="U38" s="6"/>
      <c r="V38" s="6"/>
      <c r="W38" s="7"/>
      <c r="X38" s="7"/>
      <c r="Y38" s="11"/>
      <c r="Z38" s="7"/>
    </row>
    <row r="39" spans="1:26" x14ac:dyDescent="0.15">
      <c r="A39" s="6" t="e">
        <f>VLOOKUP(申込書!B39,コード!$A$1:$B$6,2,FALSE)</f>
        <v>#N/A</v>
      </c>
      <c r="B39" s="7"/>
      <c r="C39" s="6"/>
      <c r="D39" s="7"/>
      <c r="E39" s="6"/>
      <c r="F39" s="7"/>
      <c r="G39" s="7"/>
      <c r="H39" s="7"/>
      <c r="I39" s="7"/>
      <c r="J39" s="7"/>
      <c r="K39" s="7"/>
      <c r="L39" s="8"/>
      <c r="M39" s="9" t="str">
        <f t="shared" si="0"/>
        <v>土</v>
      </c>
      <c r="N39" s="10"/>
      <c r="O39" s="10"/>
      <c r="P39" s="7"/>
      <c r="Q39" s="6" t="e">
        <f>VLOOKUP(P39,コード!$C$1:$E$14,2,FALSE)</f>
        <v>#N/A</v>
      </c>
      <c r="R39" s="6" t="e">
        <f>VLOOKUP(P39,コード!$C$1:$E$14,3,FALSE)</f>
        <v>#N/A</v>
      </c>
      <c r="S39" s="7"/>
      <c r="T39" s="6"/>
      <c r="U39" s="6"/>
      <c r="V39" s="6"/>
      <c r="W39" s="7"/>
      <c r="X39" s="7"/>
      <c r="Y39" s="11"/>
      <c r="Z39" s="7"/>
    </row>
    <row r="40" spans="1:26" x14ac:dyDescent="0.15">
      <c r="A40" s="6" t="e">
        <f>VLOOKUP(申込書!B40,コード!$A$1:$B$6,2,FALSE)</f>
        <v>#N/A</v>
      </c>
      <c r="B40" s="7"/>
      <c r="C40" s="6"/>
      <c r="D40" s="7"/>
      <c r="E40" s="6"/>
      <c r="F40" s="7"/>
      <c r="G40" s="7"/>
      <c r="H40" s="7"/>
      <c r="I40" s="7"/>
      <c r="J40" s="7"/>
      <c r="K40" s="7"/>
      <c r="L40" s="8"/>
      <c r="M40" s="9" t="str">
        <f t="shared" si="0"/>
        <v>土</v>
      </c>
      <c r="N40" s="10"/>
      <c r="O40" s="10"/>
      <c r="P40" s="7"/>
      <c r="Q40" s="6" t="e">
        <f>VLOOKUP(P40,コード!$C$1:$E$14,2,FALSE)</f>
        <v>#N/A</v>
      </c>
      <c r="R40" s="6" t="e">
        <f>VLOOKUP(P40,コード!$C$1:$E$14,3,FALSE)</f>
        <v>#N/A</v>
      </c>
      <c r="S40" s="7"/>
      <c r="T40" s="6"/>
      <c r="U40" s="6"/>
      <c r="V40" s="6"/>
      <c r="W40" s="7"/>
      <c r="X40" s="7"/>
      <c r="Y40" s="11"/>
      <c r="Z40" s="7"/>
    </row>
    <row r="41" spans="1:26" x14ac:dyDescent="0.15">
      <c r="A41" s="6" t="e">
        <f>VLOOKUP(申込書!B41,コード!$A$1:$B$6,2,FALSE)</f>
        <v>#N/A</v>
      </c>
      <c r="B41" s="7"/>
      <c r="C41" s="6"/>
      <c r="D41" s="7"/>
      <c r="E41" s="6"/>
      <c r="F41" s="7"/>
      <c r="G41" s="7"/>
      <c r="H41" s="7"/>
      <c r="I41" s="7"/>
      <c r="J41" s="7"/>
      <c r="K41" s="7"/>
      <c r="L41" s="8"/>
      <c r="M41" s="9" t="str">
        <f t="shared" si="0"/>
        <v>土</v>
      </c>
      <c r="N41" s="10"/>
      <c r="O41" s="10"/>
      <c r="P41" s="7"/>
      <c r="Q41" s="6" t="e">
        <f>VLOOKUP(P41,コード!$C$1:$E$14,2,FALSE)</f>
        <v>#N/A</v>
      </c>
      <c r="R41" s="6" t="e">
        <f>VLOOKUP(P41,コード!$C$1:$E$14,3,FALSE)</f>
        <v>#N/A</v>
      </c>
      <c r="S41" s="7"/>
      <c r="T41" s="6"/>
      <c r="U41" s="6"/>
      <c r="V41" s="6"/>
      <c r="W41" s="7"/>
      <c r="X41" s="7"/>
      <c r="Y41" s="11"/>
      <c r="Z41" s="7"/>
    </row>
    <row r="42" spans="1:26" x14ac:dyDescent="0.15">
      <c r="A42" s="6" t="e">
        <f>VLOOKUP(申込書!B42,コード!$A$1:$B$6,2,FALSE)</f>
        <v>#N/A</v>
      </c>
      <c r="B42" s="7"/>
      <c r="C42" s="6"/>
      <c r="D42" s="7"/>
      <c r="E42" s="6"/>
      <c r="F42" s="7"/>
      <c r="G42" s="7"/>
      <c r="H42" s="7"/>
      <c r="I42" s="7"/>
      <c r="J42" s="7"/>
      <c r="K42" s="7"/>
      <c r="L42" s="8"/>
      <c r="M42" s="9" t="str">
        <f t="shared" si="0"/>
        <v>土</v>
      </c>
      <c r="N42" s="10"/>
      <c r="O42" s="10"/>
      <c r="P42" s="7"/>
      <c r="Q42" s="6" t="e">
        <f>VLOOKUP(P42,コード!$C$1:$E$14,2,FALSE)</f>
        <v>#N/A</v>
      </c>
      <c r="R42" s="6" t="e">
        <f>VLOOKUP(P42,コード!$C$1:$E$14,3,FALSE)</f>
        <v>#N/A</v>
      </c>
      <c r="S42" s="7"/>
      <c r="T42" s="6"/>
      <c r="U42" s="6"/>
      <c r="V42" s="6"/>
      <c r="W42" s="7"/>
      <c r="X42" s="7"/>
      <c r="Y42" s="11"/>
      <c r="Z42" s="7"/>
    </row>
    <row r="43" spans="1:26" x14ac:dyDescent="0.15">
      <c r="A43" s="6" t="e">
        <f>VLOOKUP(申込書!B43,コード!$A$1:$B$6,2,FALSE)</f>
        <v>#N/A</v>
      </c>
      <c r="B43" s="7"/>
      <c r="C43" s="6"/>
      <c r="D43" s="7"/>
      <c r="E43" s="6"/>
      <c r="F43" s="7"/>
      <c r="G43" s="7"/>
      <c r="H43" s="7"/>
      <c r="I43" s="7"/>
      <c r="J43" s="7"/>
      <c r="K43" s="7"/>
      <c r="L43" s="8"/>
      <c r="M43" s="9" t="str">
        <f t="shared" si="0"/>
        <v>土</v>
      </c>
      <c r="N43" s="10"/>
      <c r="O43" s="10"/>
      <c r="P43" s="7"/>
      <c r="Q43" s="6" t="e">
        <f>VLOOKUP(P43,コード!$C$1:$E$14,2,FALSE)</f>
        <v>#N/A</v>
      </c>
      <c r="R43" s="6" t="e">
        <f>VLOOKUP(P43,コード!$C$1:$E$14,3,FALSE)</f>
        <v>#N/A</v>
      </c>
      <c r="S43" s="7"/>
      <c r="T43" s="6"/>
      <c r="U43" s="6"/>
      <c r="V43" s="6"/>
      <c r="W43" s="7"/>
      <c r="X43" s="7"/>
      <c r="Y43" s="11"/>
      <c r="Z43" s="7"/>
    </row>
    <row r="44" spans="1:26" x14ac:dyDescent="0.15">
      <c r="A44" s="6" t="e">
        <f>VLOOKUP(申込書!B44,コード!$A$1:$B$6,2,FALSE)</f>
        <v>#N/A</v>
      </c>
      <c r="B44" s="7"/>
      <c r="C44" s="6"/>
      <c r="D44" s="7"/>
      <c r="E44" s="6"/>
      <c r="F44" s="7"/>
      <c r="G44" s="7"/>
      <c r="H44" s="7"/>
      <c r="I44" s="7"/>
      <c r="J44" s="7"/>
      <c r="K44" s="7"/>
      <c r="L44" s="8"/>
      <c r="M44" s="9" t="str">
        <f t="shared" si="0"/>
        <v>土</v>
      </c>
      <c r="N44" s="10"/>
      <c r="O44" s="10"/>
      <c r="P44" s="7"/>
      <c r="Q44" s="6" t="e">
        <f>VLOOKUP(P44,コード!$C$1:$E$14,2,FALSE)</f>
        <v>#N/A</v>
      </c>
      <c r="R44" s="6" t="e">
        <f>VLOOKUP(P44,コード!$C$1:$E$14,3,FALSE)</f>
        <v>#N/A</v>
      </c>
      <c r="S44" s="7"/>
      <c r="T44" s="6"/>
      <c r="U44" s="6"/>
      <c r="V44" s="6"/>
      <c r="W44" s="7"/>
      <c r="X44" s="7"/>
      <c r="Y44" s="11"/>
      <c r="Z44" s="7"/>
    </row>
    <row r="45" spans="1:26" x14ac:dyDescent="0.15">
      <c r="A45" s="6" t="e">
        <f>VLOOKUP(申込書!B45,コード!$A$1:$B$6,2,FALSE)</f>
        <v>#N/A</v>
      </c>
      <c r="B45" s="7"/>
      <c r="C45" s="6"/>
      <c r="D45" s="7"/>
      <c r="E45" s="6"/>
      <c r="F45" s="7"/>
      <c r="G45" s="7"/>
      <c r="H45" s="7"/>
      <c r="I45" s="7"/>
      <c r="J45" s="7"/>
      <c r="K45" s="7"/>
      <c r="L45" s="8"/>
      <c r="M45" s="9" t="str">
        <f t="shared" si="0"/>
        <v>土</v>
      </c>
      <c r="N45" s="10"/>
      <c r="O45" s="10"/>
      <c r="P45" s="7"/>
      <c r="Q45" s="6" t="e">
        <f>VLOOKUP(P45,コード!$C$1:$E$14,2,FALSE)</f>
        <v>#N/A</v>
      </c>
      <c r="R45" s="6" t="e">
        <f>VLOOKUP(P45,コード!$C$1:$E$14,3,FALSE)</f>
        <v>#N/A</v>
      </c>
      <c r="S45" s="7"/>
      <c r="T45" s="6"/>
      <c r="U45" s="6"/>
      <c r="V45" s="6"/>
      <c r="W45" s="7"/>
      <c r="X45" s="7"/>
      <c r="Y45" s="11"/>
      <c r="Z45" s="7"/>
    </row>
    <row r="46" spans="1:26" x14ac:dyDescent="0.15">
      <c r="A46" s="6" t="e">
        <f>VLOOKUP(申込書!B46,コード!$A$1:$B$6,2,FALSE)</f>
        <v>#N/A</v>
      </c>
      <c r="B46" s="7"/>
      <c r="C46" s="6"/>
      <c r="D46" s="7"/>
      <c r="E46" s="6"/>
      <c r="F46" s="7"/>
      <c r="G46" s="7"/>
      <c r="H46" s="7"/>
      <c r="I46" s="7"/>
      <c r="J46" s="7"/>
      <c r="K46" s="7"/>
      <c r="L46" s="8"/>
      <c r="M46" s="9" t="str">
        <f t="shared" si="0"/>
        <v>土</v>
      </c>
      <c r="N46" s="10"/>
      <c r="O46" s="10"/>
      <c r="P46" s="7"/>
      <c r="Q46" s="6" t="e">
        <f>VLOOKUP(P46,コード!$C$1:$E$14,2,FALSE)</f>
        <v>#N/A</v>
      </c>
      <c r="R46" s="6" t="e">
        <f>VLOOKUP(P46,コード!$C$1:$E$14,3,FALSE)</f>
        <v>#N/A</v>
      </c>
      <c r="S46" s="7"/>
      <c r="T46" s="6"/>
      <c r="U46" s="6"/>
      <c r="V46" s="6"/>
      <c r="W46" s="7"/>
      <c r="X46" s="7"/>
      <c r="Y46" s="11"/>
      <c r="Z46" s="7"/>
    </row>
    <row r="47" spans="1:26" x14ac:dyDescent="0.15">
      <c r="A47" s="6" t="e">
        <f>VLOOKUP(申込書!B47,コード!$A$1:$B$6,2,FALSE)</f>
        <v>#N/A</v>
      </c>
      <c r="B47" s="7"/>
      <c r="C47" s="6"/>
      <c r="D47" s="7"/>
      <c r="E47" s="6"/>
      <c r="F47" s="7"/>
      <c r="G47" s="7"/>
      <c r="H47" s="7"/>
      <c r="I47" s="7"/>
      <c r="J47" s="7"/>
      <c r="K47" s="7"/>
      <c r="L47" s="8"/>
      <c r="M47" s="9" t="str">
        <f t="shared" si="0"/>
        <v>土</v>
      </c>
      <c r="N47" s="10"/>
      <c r="O47" s="10"/>
      <c r="P47" s="7"/>
      <c r="Q47" s="6" t="e">
        <f>VLOOKUP(P47,コード!$C$1:$E$14,2,FALSE)</f>
        <v>#N/A</v>
      </c>
      <c r="R47" s="6" t="e">
        <f>VLOOKUP(P47,コード!$C$1:$E$14,3,FALSE)</f>
        <v>#N/A</v>
      </c>
      <c r="S47" s="7"/>
      <c r="T47" s="6"/>
      <c r="U47" s="6"/>
      <c r="V47" s="6"/>
      <c r="W47" s="7"/>
      <c r="X47" s="7"/>
      <c r="Y47" s="11"/>
      <c r="Z47" s="7"/>
    </row>
    <row r="48" spans="1:26" x14ac:dyDescent="0.15">
      <c r="A48" s="6" t="e">
        <f>VLOOKUP(申込書!B48,コード!$A$1:$B$6,2,FALSE)</f>
        <v>#N/A</v>
      </c>
      <c r="B48" s="7"/>
      <c r="C48" s="6"/>
      <c r="D48" s="7"/>
      <c r="E48" s="6"/>
      <c r="F48" s="7"/>
      <c r="G48" s="7"/>
      <c r="H48" s="7"/>
      <c r="I48" s="7"/>
      <c r="J48" s="7"/>
      <c r="K48" s="7"/>
      <c r="L48" s="8"/>
      <c r="M48" s="9" t="str">
        <f t="shared" si="0"/>
        <v>土</v>
      </c>
      <c r="N48" s="10"/>
      <c r="O48" s="10"/>
      <c r="P48" s="7"/>
      <c r="Q48" s="6" t="e">
        <f>VLOOKUP(P48,コード!$C$1:$E$14,2,FALSE)</f>
        <v>#N/A</v>
      </c>
      <c r="R48" s="6" t="e">
        <f>VLOOKUP(P48,コード!$C$1:$E$14,3,FALSE)</f>
        <v>#N/A</v>
      </c>
      <c r="S48" s="7"/>
      <c r="T48" s="6"/>
      <c r="U48" s="6"/>
      <c r="V48" s="6"/>
      <c r="W48" s="7"/>
      <c r="X48" s="7"/>
      <c r="Y48" s="11"/>
      <c r="Z48" s="7"/>
    </row>
    <row r="49" spans="1:26" x14ac:dyDescent="0.15">
      <c r="A49" s="6" t="e">
        <f>VLOOKUP(申込書!B49,コード!$A$1:$B$6,2,FALSE)</f>
        <v>#N/A</v>
      </c>
      <c r="B49" s="7"/>
      <c r="C49" s="6"/>
      <c r="D49" s="7"/>
      <c r="E49" s="6"/>
      <c r="F49" s="7"/>
      <c r="G49" s="7"/>
      <c r="H49" s="7"/>
      <c r="I49" s="7"/>
      <c r="J49" s="7"/>
      <c r="K49" s="7"/>
      <c r="L49" s="8"/>
      <c r="M49" s="9" t="str">
        <f t="shared" si="0"/>
        <v>土</v>
      </c>
      <c r="N49" s="10"/>
      <c r="O49" s="10"/>
      <c r="P49" s="7"/>
      <c r="Q49" s="6" t="e">
        <f>VLOOKUP(P49,コード!$C$1:$E$14,2,FALSE)</f>
        <v>#N/A</v>
      </c>
      <c r="R49" s="6" t="e">
        <f>VLOOKUP(P49,コード!$C$1:$E$14,3,FALSE)</f>
        <v>#N/A</v>
      </c>
      <c r="S49" s="7"/>
      <c r="T49" s="6"/>
      <c r="U49" s="6"/>
      <c r="V49" s="6"/>
      <c r="W49" s="7"/>
      <c r="X49" s="7"/>
      <c r="Y49" s="11"/>
      <c r="Z49" s="7"/>
    </row>
    <row r="50" spans="1:26" x14ac:dyDescent="0.15">
      <c r="A50" s="6" t="e">
        <f>VLOOKUP(申込書!B50,コード!$A$1:$B$6,2,FALSE)</f>
        <v>#N/A</v>
      </c>
      <c r="B50" s="7"/>
      <c r="C50" s="6"/>
      <c r="D50" s="7"/>
      <c r="E50" s="6"/>
      <c r="F50" s="7"/>
      <c r="G50" s="7"/>
      <c r="H50" s="7"/>
      <c r="I50" s="7"/>
      <c r="J50" s="7"/>
      <c r="K50" s="7"/>
      <c r="L50" s="8"/>
      <c r="M50" s="9" t="str">
        <f t="shared" si="0"/>
        <v>土</v>
      </c>
      <c r="N50" s="10"/>
      <c r="O50" s="10"/>
      <c r="P50" s="7"/>
      <c r="Q50" s="6" t="e">
        <f>VLOOKUP(P50,コード!$C$1:$E$14,2,FALSE)</f>
        <v>#N/A</v>
      </c>
      <c r="R50" s="6" t="e">
        <f>VLOOKUP(P50,コード!$C$1:$E$14,3,FALSE)</f>
        <v>#N/A</v>
      </c>
      <c r="S50" s="7"/>
      <c r="T50" s="6"/>
      <c r="U50" s="6"/>
      <c r="V50" s="6"/>
      <c r="W50" s="7"/>
      <c r="X50" s="7"/>
      <c r="Y50" s="11"/>
      <c r="Z50" s="7"/>
    </row>
    <row r="51" spans="1:26" x14ac:dyDescent="0.15">
      <c r="A51" s="6" t="e">
        <f>VLOOKUP(申込書!B51,コード!$A$1:$B$6,2,FALSE)</f>
        <v>#N/A</v>
      </c>
      <c r="B51" s="7"/>
      <c r="C51" s="6"/>
      <c r="D51" s="7"/>
      <c r="E51" s="6"/>
      <c r="F51" s="7"/>
      <c r="G51" s="7"/>
      <c r="H51" s="7"/>
      <c r="I51" s="7"/>
      <c r="J51" s="7"/>
      <c r="K51" s="7"/>
      <c r="L51" s="8"/>
      <c r="M51" s="9" t="str">
        <f t="shared" si="0"/>
        <v>土</v>
      </c>
      <c r="N51" s="10"/>
      <c r="O51" s="10"/>
      <c r="P51" s="7"/>
      <c r="Q51" s="6" t="e">
        <f>VLOOKUP(P51,コード!$C$1:$E$14,2,FALSE)</f>
        <v>#N/A</v>
      </c>
      <c r="R51" s="6" t="e">
        <f>VLOOKUP(P51,コード!$C$1:$E$14,3,FALSE)</f>
        <v>#N/A</v>
      </c>
      <c r="S51" s="7"/>
      <c r="T51" s="6"/>
      <c r="U51" s="6"/>
      <c r="V51" s="6"/>
      <c r="W51" s="7"/>
      <c r="X51" s="7"/>
      <c r="Y51" s="11"/>
      <c r="Z51" s="7"/>
    </row>
    <row r="52" spans="1:26" x14ac:dyDescent="0.15">
      <c r="A52" s="6" t="e">
        <f>VLOOKUP(申込書!B52,コード!$A$1:$B$6,2,FALSE)</f>
        <v>#N/A</v>
      </c>
      <c r="B52" s="7"/>
      <c r="C52" s="6"/>
      <c r="D52" s="7"/>
      <c r="E52" s="6"/>
      <c r="F52" s="7"/>
      <c r="G52" s="7"/>
      <c r="H52" s="7"/>
      <c r="I52" s="7"/>
      <c r="J52" s="7"/>
      <c r="K52" s="7"/>
      <c r="L52" s="8"/>
      <c r="M52" s="9" t="str">
        <f t="shared" si="0"/>
        <v>土</v>
      </c>
      <c r="N52" s="10"/>
      <c r="O52" s="10"/>
      <c r="P52" s="7"/>
      <c r="Q52" s="6" t="e">
        <f>VLOOKUP(P52,コード!$C$1:$E$14,2,FALSE)</f>
        <v>#N/A</v>
      </c>
      <c r="R52" s="6" t="e">
        <f>VLOOKUP(P52,コード!$C$1:$E$14,3,FALSE)</f>
        <v>#N/A</v>
      </c>
      <c r="S52" s="7"/>
      <c r="T52" s="6"/>
      <c r="U52" s="6"/>
      <c r="V52" s="6"/>
      <c r="W52" s="7"/>
      <c r="X52" s="7"/>
      <c r="Y52" s="11"/>
      <c r="Z52" s="7"/>
    </row>
    <row r="53" spans="1:26" x14ac:dyDescent="0.15">
      <c r="A53" s="6" t="e">
        <f>VLOOKUP(申込書!B53,コード!$A$1:$B$6,2,FALSE)</f>
        <v>#N/A</v>
      </c>
      <c r="B53" s="7"/>
      <c r="C53" s="6"/>
      <c r="D53" s="7"/>
      <c r="E53" s="6"/>
      <c r="F53" s="7"/>
      <c r="G53" s="7"/>
      <c r="H53" s="7"/>
      <c r="I53" s="7"/>
      <c r="J53" s="7"/>
      <c r="K53" s="7"/>
      <c r="L53" s="8"/>
      <c r="M53" s="9" t="str">
        <f t="shared" si="0"/>
        <v>土</v>
      </c>
      <c r="N53" s="10"/>
      <c r="O53" s="10"/>
      <c r="P53" s="7"/>
      <c r="Q53" s="6" t="e">
        <f>VLOOKUP(P53,コード!$C$1:$E$14,2,FALSE)</f>
        <v>#N/A</v>
      </c>
      <c r="R53" s="6" t="e">
        <f>VLOOKUP(P53,コード!$C$1:$E$14,3,FALSE)</f>
        <v>#N/A</v>
      </c>
      <c r="S53" s="7"/>
      <c r="T53" s="6"/>
      <c r="U53" s="6"/>
      <c r="V53" s="6"/>
      <c r="W53" s="7"/>
      <c r="X53" s="7"/>
      <c r="Y53" s="11"/>
      <c r="Z53" s="7"/>
    </row>
    <row r="54" spans="1:26" x14ac:dyDescent="0.15">
      <c r="A54" s="6" t="e">
        <f>VLOOKUP(申込書!B54,コード!$A$1:$B$6,2,FALSE)</f>
        <v>#N/A</v>
      </c>
      <c r="B54" s="7"/>
      <c r="C54" s="6"/>
      <c r="D54" s="7"/>
      <c r="E54" s="6"/>
      <c r="F54" s="7"/>
      <c r="G54" s="7"/>
      <c r="H54" s="7"/>
      <c r="I54" s="7"/>
      <c r="J54" s="7"/>
      <c r="K54" s="7"/>
      <c r="L54" s="8"/>
      <c r="M54" s="9" t="str">
        <f t="shared" si="0"/>
        <v>土</v>
      </c>
      <c r="N54" s="10"/>
      <c r="O54" s="10"/>
      <c r="P54" s="7"/>
      <c r="Q54" s="6" t="e">
        <f>VLOOKUP(P54,コード!$C$1:$E$14,2,FALSE)</f>
        <v>#N/A</v>
      </c>
      <c r="R54" s="6" t="e">
        <f>VLOOKUP(P54,コード!$C$1:$E$14,3,FALSE)</f>
        <v>#N/A</v>
      </c>
      <c r="S54" s="7"/>
      <c r="T54" s="6"/>
      <c r="U54" s="6"/>
      <c r="V54" s="6"/>
      <c r="W54" s="7"/>
      <c r="X54" s="7"/>
      <c r="Y54" s="11"/>
      <c r="Z54" s="7"/>
    </row>
    <row r="55" spans="1:26" x14ac:dyDescent="0.15">
      <c r="A55" s="6" t="e">
        <f>VLOOKUP(申込書!B55,コード!$A$1:$B$6,2,FALSE)</f>
        <v>#N/A</v>
      </c>
      <c r="B55" s="7"/>
      <c r="C55" s="6"/>
      <c r="D55" s="7"/>
      <c r="E55" s="6"/>
      <c r="F55" s="7"/>
      <c r="G55" s="7"/>
      <c r="H55" s="7"/>
      <c r="I55" s="7"/>
      <c r="J55" s="7"/>
      <c r="K55" s="7"/>
      <c r="L55" s="8"/>
      <c r="M55" s="9" t="str">
        <f t="shared" si="0"/>
        <v>土</v>
      </c>
      <c r="N55" s="10"/>
      <c r="O55" s="10"/>
      <c r="P55" s="7"/>
      <c r="Q55" s="6" t="e">
        <f>VLOOKUP(P55,コード!$C$1:$E$14,2,FALSE)</f>
        <v>#N/A</v>
      </c>
      <c r="R55" s="6" t="e">
        <f>VLOOKUP(P55,コード!$C$1:$E$14,3,FALSE)</f>
        <v>#N/A</v>
      </c>
      <c r="S55" s="7"/>
      <c r="T55" s="6"/>
      <c r="U55" s="6"/>
      <c r="V55" s="6"/>
      <c r="W55" s="7"/>
      <c r="X55" s="7"/>
      <c r="Y55" s="11"/>
      <c r="Z55" s="7"/>
    </row>
    <row r="56" spans="1:26" x14ac:dyDescent="0.15">
      <c r="A56" s="6" t="e">
        <f>VLOOKUP(申込書!B56,コード!$A$1:$B$6,2,FALSE)</f>
        <v>#N/A</v>
      </c>
      <c r="B56" s="7"/>
      <c r="C56" s="6"/>
      <c r="D56" s="7"/>
      <c r="E56" s="6"/>
      <c r="F56" s="7"/>
      <c r="G56" s="7"/>
      <c r="H56" s="7"/>
      <c r="I56" s="7"/>
      <c r="J56" s="7"/>
      <c r="K56" s="7"/>
      <c r="L56" s="8"/>
      <c r="M56" s="9" t="str">
        <f t="shared" si="0"/>
        <v>土</v>
      </c>
      <c r="N56" s="10"/>
      <c r="O56" s="10"/>
      <c r="P56" s="7"/>
      <c r="Q56" s="6" t="e">
        <f>VLOOKUP(P56,コード!$C$1:$E$14,2,FALSE)</f>
        <v>#N/A</v>
      </c>
      <c r="R56" s="6" t="e">
        <f>VLOOKUP(P56,コード!$C$1:$E$14,3,FALSE)</f>
        <v>#N/A</v>
      </c>
      <c r="S56" s="7"/>
      <c r="T56" s="6"/>
      <c r="U56" s="6"/>
      <c r="V56" s="6"/>
      <c r="W56" s="7"/>
      <c r="X56" s="7"/>
      <c r="Y56" s="11"/>
      <c r="Z56" s="7"/>
    </row>
    <row r="57" spans="1:26" x14ac:dyDescent="0.15">
      <c r="A57" s="6" t="e">
        <f>VLOOKUP(申込書!B57,コード!$A$1:$B$6,2,FALSE)</f>
        <v>#N/A</v>
      </c>
      <c r="B57" s="7"/>
      <c r="C57" s="6"/>
      <c r="D57" s="7"/>
      <c r="E57" s="6"/>
      <c r="F57" s="7"/>
      <c r="G57" s="7"/>
      <c r="H57" s="7"/>
      <c r="I57" s="7"/>
      <c r="J57" s="7"/>
      <c r="K57" s="7"/>
      <c r="L57" s="8"/>
      <c r="M57" s="9" t="str">
        <f t="shared" si="0"/>
        <v>土</v>
      </c>
      <c r="N57" s="10"/>
      <c r="O57" s="10"/>
      <c r="P57" s="7"/>
      <c r="Q57" s="6" t="e">
        <f>VLOOKUP(P57,コード!$C$1:$E$14,2,FALSE)</f>
        <v>#N/A</v>
      </c>
      <c r="R57" s="6" t="e">
        <f>VLOOKUP(P57,コード!$C$1:$E$14,3,FALSE)</f>
        <v>#N/A</v>
      </c>
      <c r="S57" s="7"/>
      <c r="T57" s="6"/>
      <c r="U57" s="6"/>
      <c r="V57" s="6"/>
      <c r="W57" s="7"/>
      <c r="X57" s="7"/>
      <c r="Y57" s="11"/>
      <c r="Z57" s="7"/>
    </row>
    <row r="58" spans="1:26" x14ac:dyDescent="0.15">
      <c r="A58" s="6" t="e">
        <f>VLOOKUP(申込書!B58,コード!$A$1:$B$6,2,FALSE)</f>
        <v>#N/A</v>
      </c>
      <c r="B58" s="7"/>
      <c r="C58" s="6"/>
      <c r="D58" s="7"/>
      <c r="E58" s="6"/>
      <c r="F58" s="7"/>
      <c r="G58" s="7"/>
      <c r="H58" s="7"/>
      <c r="I58" s="7"/>
      <c r="J58" s="7"/>
      <c r="K58" s="7"/>
      <c r="L58" s="8"/>
      <c r="M58" s="9" t="str">
        <f t="shared" si="0"/>
        <v>土</v>
      </c>
      <c r="N58" s="10"/>
      <c r="O58" s="10"/>
      <c r="P58" s="7"/>
      <c r="Q58" s="6" t="e">
        <f>VLOOKUP(P58,コード!$C$1:$E$14,2,FALSE)</f>
        <v>#N/A</v>
      </c>
      <c r="R58" s="6" t="e">
        <f>VLOOKUP(P58,コード!$C$1:$E$14,3,FALSE)</f>
        <v>#N/A</v>
      </c>
      <c r="S58" s="7"/>
      <c r="T58" s="6"/>
      <c r="U58" s="6"/>
      <c r="V58" s="6"/>
      <c r="W58" s="7"/>
      <c r="X58" s="7"/>
      <c r="Y58" s="11"/>
      <c r="Z58" s="7"/>
    </row>
    <row r="59" spans="1:26" x14ac:dyDescent="0.15">
      <c r="A59" s="6" t="e">
        <f>VLOOKUP(申込書!B59,コード!$A$1:$B$6,2,FALSE)</f>
        <v>#N/A</v>
      </c>
      <c r="B59" s="7"/>
      <c r="C59" s="6"/>
      <c r="D59" s="7"/>
      <c r="E59" s="6"/>
      <c r="F59" s="7"/>
      <c r="G59" s="7"/>
      <c r="H59" s="7"/>
      <c r="I59" s="7"/>
      <c r="J59" s="7"/>
      <c r="K59" s="7"/>
      <c r="L59" s="8"/>
      <c r="M59" s="9" t="str">
        <f t="shared" si="0"/>
        <v>土</v>
      </c>
      <c r="N59" s="10"/>
      <c r="O59" s="10"/>
      <c r="P59" s="7"/>
      <c r="Q59" s="6" t="e">
        <f>VLOOKUP(P59,コード!$C$1:$E$14,2,FALSE)</f>
        <v>#N/A</v>
      </c>
      <c r="R59" s="6" t="e">
        <f>VLOOKUP(P59,コード!$C$1:$E$14,3,FALSE)</f>
        <v>#N/A</v>
      </c>
      <c r="S59" s="7"/>
      <c r="T59" s="6"/>
      <c r="U59" s="6"/>
      <c r="V59" s="6"/>
      <c r="W59" s="7"/>
      <c r="X59" s="7"/>
      <c r="Y59" s="11"/>
      <c r="Z59" s="7"/>
    </row>
    <row r="60" spans="1:26" x14ac:dyDescent="0.15">
      <c r="A60" s="6" t="e">
        <f>VLOOKUP(申込書!B60,コード!$A$1:$B$6,2,FALSE)</f>
        <v>#N/A</v>
      </c>
      <c r="B60" s="7"/>
      <c r="C60" s="6"/>
      <c r="D60" s="7"/>
      <c r="E60" s="6"/>
      <c r="F60" s="7"/>
      <c r="G60" s="7"/>
      <c r="H60" s="7"/>
      <c r="I60" s="7"/>
      <c r="J60" s="7"/>
      <c r="K60" s="7"/>
      <c r="L60" s="8"/>
      <c r="M60" s="9" t="str">
        <f t="shared" si="0"/>
        <v>土</v>
      </c>
      <c r="N60" s="10"/>
      <c r="O60" s="10"/>
      <c r="P60" s="7"/>
      <c r="Q60" s="6" t="e">
        <f>VLOOKUP(P60,コード!$C$1:$E$14,2,FALSE)</f>
        <v>#N/A</v>
      </c>
      <c r="R60" s="6" t="e">
        <f>VLOOKUP(P60,コード!$C$1:$E$14,3,FALSE)</f>
        <v>#N/A</v>
      </c>
      <c r="S60" s="7"/>
      <c r="T60" s="6"/>
      <c r="U60" s="6"/>
      <c r="V60" s="6"/>
      <c r="W60" s="7"/>
      <c r="X60" s="7"/>
      <c r="Y60" s="11"/>
      <c r="Z60" s="7"/>
    </row>
    <row r="61" spans="1:26" x14ac:dyDescent="0.15">
      <c r="A61" s="6" t="e">
        <f>VLOOKUP(申込書!B61,コード!$A$1:$B$6,2,FALSE)</f>
        <v>#N/A</v>
      </c>
      <c r="B61" s="7"/>
      <c r="C61" s="6"/>
      <c r="D61" s="7"/>
      <c r="E61" s="6"/>
      <c r="F61" s="7"/>
      <c r="G61" s="7"/>
      <c r="H61" s="7"/>
      <c r="I61" s="7"/>
      <c r="J61" s="7"/>
      <c r="K61" s="7"/>
      <c r="L61" s="8"/>
      <c r="M61" s="9" t="str">
        <f t="shared" si="0"/>
        <v>土</v>
      </c>
      <c r="N61" s="10"/>
      <c r="O61" s="10"/>
      <c r="P61" s="7"/>
      <c r="Q61" s="6" t="e">
        <f>VLOOKUP(P61,コード!$C$1:$E$14,2,FALSE)</f>
        <v>#N/A</v>
      </c>
      <c r="R61" s="6" t="e">
        <f>VLOOKUP(P61,コード!$C$1:$E$14,3,FALSE)</f>
        <v>#N/A</v>
      </c>
      <c r="S61" s="7"/>
      <c r="T61" s="6"/>
      <c r="U61" s="6"/>
      <c r="V61" s="6"/>
      <c r="W61" s="7"/>
      <c r="X61" s="7"/>
      <c r="Y61" s="11"/>
      <c r="Z61" s="7"/>
    </row>
    <row r="62" spans="1:26" x14ac:dyDescent="0.15">
      <c r="A62" s="6" t="e">
        <f>VLOOKUP(申込書!B62,コード!$A$1:$B$6,2,FALSE)</f>
        <v>#N/A</v>
      </c>
      <c r="B62" s="7"/>
      <c r="C62" s="6"/>
      <c r="D62" s="7"/>
      <c r="E62" s="6"/>
      <c r="F62" s="7"/>
      <c r="G62" s="7"/>
      <c r="H62" s="7"/>
      <c r="I62" s="7"/>
      <c r="J62" s="7"/>
      <c r="K62" s="7"/>
      <c r="L62" s="8"/>
      <c r="M62" s="9" t="str">
        <f t="shared" si="0"/>
        <v>土</v>
      </c>
      <c r="N62" s="10"/>
      <c r="O62" s="10"/>
      <c r="P62" s="7"/>
      <c r="Q62" s="6" t="e">
        <f>VLOOKUP(P62,コード!$C$1:$E$14,2,FALSE)</f>
        <v>#N/A</v>
      </c>
      <c r="R62" s="6" t="e">
        <f>VLOOKUP(P62,コード!$C$1:$E$14,3,FALSE)</f>
        <v>#N/A</v>
      </c>
      <c r="S62" s="7"/>
      <c r="T62" s="6"/>
      <c r="U62" s="6"/>
      <c r="V62" s="6"/>
      <c r="W62" s="7"/>
      <c r="X62" s="7"/>
      <c r="Y62" s="11"/>
      <c r="Z62" s="7"/>
    </row>
    <row r="63" spans="1:26" x14ac:dyDescent="0.15">
      <c r="A63" s="6" t="e">
        <f>VLOOKUP(申込書!B63,コード!$A$1:$B$6,2,FALSE)</f>
        <v>#N/A</v>
      </c>
      <c r="B63" s="7"/>
      <c r="C63" s="6"/>
      <c r="D63" s="7"/>
      <c r="E63" s="6"/>
      <c r="F63" s="7"/>
      <c r="G63" s="7"/>
      <c r="H63" s="7"/>
      <c r="I63" s="7"/>
      <c r="J63" s="7"/>
      <c r="K63" s="7"/>
      <c r="L63" s="8"/>
      <c r="M63" s="9" t="str">
        <f t="shared" si="0"/>
        <v>土</v>
      </c>
      <c r="N63" s="10"/>
      <c r="O63" s="10"/>
      <c r="P63" s="7"/>
      <c r="Q63" s="6" t="e">
        <f>VLOOKUP(P63,コード!$C$1:$E$14,2,FALSE)</f>
        <v>#N/A</v>
      </c>
      <c r="R63" s="6" t="e">
        <f>VLOOKUP(P63,コード!$C$1:$E$14,3,FALSE)</f>
        <v>#N/A</v>
      </c>
      <c r="S63" s="7"/>
      <c r="T63" s="6"/>
      <c r="U63" s="6"/>
      <c r="V63" s="6"/>
      <c r="W63" s="7"/>
      <c r="X63" s="7"/>
      <c r="Y63" s="11"/>
      <c r="Z63" s="7"/>
    </row>
    <row r="64" spans="1:26" x14ac:dyDescent="0.15">
      <c r="A64" s="6" t="e">
        <f>VLOOKUP(申込書!B64,コード!$A$1:$B$6,2,FALSE)</f>
        <v>#N/A</v>
      </c>
      <c r="B64" s="7"/>
      <c r="C64" s="6"/>
      <c r="D64" s="7"/>
      <c r="E64" s="6"/>
      <c r="F64" s="7"/>
      <c r="G64" s="7"/>
      <c r="H64" s="7"/>
      <c r="I64" s="7"/>
      <c r="J64" s="7"/>
      <c r="K64" s="7"/>
      <c r="L64" s="8"/>
      <c r="M64" s="9" t="str">
        <f t="shared" si="0"/>
        <v>土</v>
      </c>
      <c r="N64" s="10"/>
      <c r="O64" s="10"/>
      <c r="P64" s="7"/>
      <c r="Q64" s="6" t="e">
        <f>VLOOKUP(P64,コード!$C$1:$E$14,2,FALSE)</f>
        <v>#N/A</v>
      </c>
      <c r="R64" s="6" t="e">
        <f>VLOOKUP(P64,コード!$C$1:$E$14,3,FALSE)</f>
        <v>#N/A</v>
      </c>
      <c r="S64" s="7"/>
      <c r="T64" s="6"/>
      <c r="U64" s="6"/>
      <c r="V64" s="6"/>
      <c r="W64" s="7"/>
      <c r="X64" s="7"/>
      <c r="Y64" s="11"/>
      <c r="Z64" s="7"/>
    </row>
    <row r="65" spans="1:26" x14ac:dyDescent="0.15">
      <c r="A65" s="6" t="e">
        <f>VLOOKUP(申込書!B65,コード!$A$1:$B$6,2,FALSE)</f>
        <v>#N/A</v>
      </c>
      <c r="B65" s="7"/>
      <c r="C65" s="6"/>
      <c r="D65" s="7"/>
      <c r="E65" s="6"/>
      <c r="F65" s="7"/>
      <c r="G65" s="7"/>
      <c r="H65" s="7"/>
      <c r="I65" s="7"/>
      <c r="J65" s="7"/>
      <c r="K65" s="7"/>
      <c r="L65" s="8"/>
      <c r="M65" s="9" t="str">
        <f t="shared" si="0"/>
        <v>土</v>
      </c>
      <c r="N65" s="10"/>
      <c r="O65" s="10"/>
      <c r="P65" s="7"/>
      <c r="Q65" s="6" t="e">
        <f>VLOOKUP(P65,コード!$C$1:$E$14,2,FALSE)</f>
        <v>#N/A</v>
      </c>
      <c r="R65" s="6" t="e">
        <f>VLOOKUP(P65,コード!$C$1:$E$14,3,FALSE)</f>
        <v>#N/A</v>
      </c>
      <c r="S65" s="7"/>
      <c r="T65" s="6"/>
      <c r="U65" s="6"/>
      <c r="V65" s="6"/>
      <c r="W65" s="7"/>
      <c r="X65" s="7"/>
      <c r="Y65" s="11"/>
      <c r="Z65" s="7"/>
    </row>
    <row r="66" spans="1:26" x14ac:dyDescent="0.15">
      <c r="A66" s="6" t="e">
        <f>VLOOKUP(申込書!B66,コード!$A$1:$B$6,2,FALSE)</f>
        <v>#N/A</v>
      </c>
      <c r="B66" s="7"/>
      <c r="C66" s="6"/>
      <c r="D66" s="7"/>
      <c r="E66" s="6"/>
      <c r="F66" s="7"/>
      <c r="G66" s="7"/>
      <c r="H66" s="7"/>
      <c r="I66" s="7"/>
      <c r="J66" s="7"/>
      <c r="K66" s="7"/>
      <c r="L66" s="8"/>
      <c r="M66" s="9" t="str">
        <f t="shared" si="0"/>
        <v>土</v>
      </c>
      <c r="N66" s="10"/>
      <c r="O66" s="10"/>
      <c r="P66" s="7"/>
      <c r="Q66" s="6" t="e">
        <f>VLOOKUP(P66,コード!$C$1:$E$14,2,FALSE)</f>
        <v>#N/A</v>
      </c>
      <c r="R66" s="6" t="e">
        <f>VLOOKUP(P66,コード!$C$1:$E$14,3,FALSE)</f>
        <v>#N/A</v>
      </c>
      <c r="S66" s="7"/>
      <c r="T66" s="6"/>
      <c r="U66" s="6"/>
      <c r="V66" s="6"/>
      <c r="W66" s="7"/>
      <c r="X66" s="7"/>
      <c r="Y66" s="11"/>
      <c r="Z66" s="7"/>
    </row>
    <row r="67" spans="1:26" x14ac:dyDescent="0.15">
      <c r="A67" s="6" t="e">
        <f>VLOOKUP(申込書!B67,コード!$A$1:$B$6,2,FALSE)</f>
        <v>#N/A</v>
      </c>
      <c r="B67" s="7"/>
      <c r="C67" s="6"/>
      <c r="D67" s="7"/>
      <c r="E67" s="6"/>
      <c r="F67" s="7"/>
      <c r="G67" s="7"/>
      <c r="H67" s="7"/>
      <c r="I67" s="7"/>
      <c r="J67" s="7"/>
      <c r="K67" s="7"/>
      <c r="L67" s="8"/>
      <c r="M67" s="9" t="str">
        <f t="shared" ref="M67:M100" si="1">TEXT(L67,"aaa")</f>
        <v>土</v>
      </c>
      <c r="N67" s="10"/>
      <c r="O67" s="10"/>
      <c r="P67" s="7"/>
      <c r="Q67" s="6" t="e">
        <f>VLOOKUP(P67,コード!$C$1:$E$14,2,FALSE)</f>
        <v>#N/A</v>
      </c>
      <c r="R67" s="6" t="e">
        <f>VLOOKUP(P67,コード!$C$1:$E$14,3,FALSE)</f>
        <v>#N/A</v>
      </c>
      <c r="S67" s="7"/>
      <c r="T67" s="6"/>
      <c r="U67" s="6"/>
      <c r="V67" s="6"/>
      <c r="W67" s="7"/>
      <c r="X67" s="7"/>
      <c r="Y67" s="11"/>
      <c r="Z67" s="7"/>
    </row>
    <row r="68" spans="1:26" x14ac:dyDescent="0.15">
      <c r="A68" s="6" t="e">
        <f>VLOOKUP(申込書!B68,コード!$A$1:$B$6,2,FALSE)</f>
        <v>#N/A</v>
      </c>
      <c r="B68" s="7"/>
      <c r="C68" s="6"/>
      <c r="D68" s="7"/>
      <c r="E68" s="6"/>
      <c r="F68" s="7"/>
      <c r="G68" s="7"/>
      <c r="H68" s="7"/>
      <c r="I68" s="7"/>
      <c r="J68" s="7"/>
      <c r="K68" s="7"/>
      <c r="L68" s="8"/>
      <c r="M68" s="9" t="str">
        <f t="shared" si="1"/>
        <v>土</v>
      </c>
      <c r="N68" s="10"/>
      <c r="O68" s="10"/>
      <c r="P68" s="7"/>
      <c r="Q68" s="6" t="e">
        <f>VLOOKUP(P68,コード!$C$1:$E$14,2,FALSE)</f>
        <v>#N/A</v>
      </c>
      <c r="R68" s="6" t="e">
        <f>VLOOKUP(P68,コード!$C$1:$E$14,3,FALSE)</f>
        <v>#N/A</v>
      </c>
      <c r="S68" s="7"/>
      <c r="T68" s="6"/>
      <c r="U68" s="6"/>
      <c r="V68" s="6"/>
      <c r="W68" s="7"/>
      <c r="X68" s="7"/>
      <c r="Y68" s="11"/>
      <c r="Z68" s="7"/>
    </row>
    <row r="69" spans="1:26" x14ac:dyDescent="0.15">
      <c r="A69" s="6" t="e">
        <f>VLOOKUP(申込書!B69,コード!$A$1:$B$6,2,FALSE)</f>
        <v>#N/A</v>
      </c>
      <c r="B69" s="7"/>
      <c r="C69" s="6"/>
      <c r="D69" s="7"/>
      <c r="E69" s="6"/>
      <c r="F69" s="7"/>
      <c r="G69" s="7"/>
      <c r="H69" s="7"/>
      <c r="I69" s="7"/>
      <c r="J69" s="7"/>
      <c r="K69" s="7"/>
      <c r="L69" s="8"/>
      <c r="M69" s="9" t="str">
        <f t="shared" si="1"/>
        <v>土</v>
      </c>
      <c r="N69" s="10"/>
      <c r="O69" s="10"/>
      <c r="P69" s="7"/>
      <c r="Q69" s="6" t="e">
        <f>VLOOKUP(P69,コード!$C$1:$E$14,2,FALSE)</f>
        <v>#N/A</v>
      </c>
      <c r="R69" s="6" t="e">
        <f>VLOOKUP(P69,コード!$C$1:$E$14,3,FALSE)</f>
        <v>#N/A</v>
      </c>
      <c r="S69" s="7"/>
      <c r="T69" s="6"/>
      <c r="U69" s="6"/>
      <c r="V69" s="6"/>
      <c r="W69" s="7"/>
      <c r="X69" s="7"/>
      <c r="Y69" s="11"/>
      <c r="Z69" s="7"/>
    </row>
    <row r="70" spans="1:26" x14ac:dyDescent="0.15">
      <c r="A70" s="6" t="e">
        <f>VLOOKUP(申込書!B70,コード!$A$1:$B$6,2,FALSE)</f>
        <v>#N/A</v>
      </c>
      <c r="B70" s="7"/>
      <c r="C70" s="6"/>
      <c r="D70" s="7"/>
      <c r="E70" s="6"/>
      <c r="F70" s="7"/>
      <c r="G70" s="7"/>
      <c r="H70" s="7"/>
      <c r="I70" s="7"/>
      <c r="J70" s="7"/>
      <c r="K70" s="7"/>
      <c r="L70" s="8"/>
      <c r="M70" s="9" t="str">
        <f t="shared" si="1"/>
        <v>土</v>
      </c>
      <c r="N70" s="10"/>
      <c r="O70" s="10"/>
      <c r="P70" s="7"/>
      <c r="Q70" s="6" t="e">
        <f>VLOOKUP(P70,コード!$C$1:$E$14,2,FALSE)</f>
        <v>#N/A</v>
      </c>
      <c r="R70" s="6" t="e">
        <f>VLOOKUP(P70,コード!$C$1:$E$14,3,FALSE)</f>
        <v>#N/A</v>
      </c>
      <c r="S70" s="7"/>
      <c r="T70" s="6"/>
      <c r="U70" s="6"/>
      <c r="V70" s="6"/>
      <c r="W70" s="7"/>
      <c r="X70" s="7"/>
      <c r="Y70" s="11"/>
      <c r="Z70" s="7"/>
    </row>
    <row r="71" spans="1:26" x14ac:dyDescent="0.15">
      <c r="A71" s="6" t="e">
        <f>VLOOKUP(申込書!B71,コード!$A$1:$B$6,2,FALSE)</f>
        <v>#N/A</v>
      </c>
      <c r="B71" s="7"/>
      <c r="C71" s="6"/>
      <c r="D71" s="7"/>
      <c r="E71" s="6"/>
      <c r="F71" s="7"/>
      <c r="G71" s="7"/>
      <c r="H71" s="7"/>
      <c r="I71" s="7"/>
      <c r="J71" s="7"/>
      <c r="K71" s="7"/>
      <c r="L71" s="8"/>
      <c r="M71" s="9" t="str">
        <f t="shared" si="1"/>
        <v>土</v>
      </c>
      <c r="N71" s="10"/>
      <c r="O71" s="10"/>
      <c r="P71" s="7"/>
      <c r="Q71" s="6" t="e">
        <f>VLOOKUP(P71,コード!$C$1:$E$14,2,FALSE)</f>
        <v>#N/A</v>
      </c>
      <c r="R71" s="6" t="e">
        <f>VLOOKUP(P71,コード!$C$1:$E$14,3,FALSE)</f>
        <v>#N/A</v>
      </c>
      <c r="S71" s="7"/>
      <c r="T71" s="6"/>
      <c r="U71" s="6"/>
      <c r="V71" s="6"/>
      <c r="W71" s="7"/>
      <c r="X71" s="7"/>
      <c r="Y71" s="11"/>
      <c r="Z71" s="7"/>
    </row>
    <row r="72" spans="1:26" x14ac:dyDescent="0.15">
      <c r="A72" s="6" t="e">
        <f>VLOOKUP(申込書!B72,コード!$A$1:$B$6,2,FALSE)</f>
        <v>#N/A</v>
      </c>
      <c r="B72" s="7"/>
      <c r="C72" s="6"/>
      <c r="D72" s="7"/>
      <c r="E72" s="6"/>
      <c r="F72" s="7"/>
      <c r="G72" s="7"/>
      <c r="H72" s="7"/>
      <c r="I72" s="7"/>
      <c r="J72" s="7"/>
      <c r="K72" s="7"/>
      <c r="L72" s="8"/>
      <c r="M72" s="9" t="str">
        <f t="shared" si="1"/>
        <v>土</v>
      </c>
      <c r="N72" s="10"/>
      <c r="O72" s="10"/>
      <c r="P72" s="7"/>
      <c r="Q72" s="6" t="e">
        <f>VLOOKUP(P72,コード!$C$1:$E$14,2,FALSE)</f>
        <v>#N/A</v>
      </c>
      <c r="R72" s="6" t="e">
        <f>VLOOKUP(P72,コード!$C$1:$E$14,3,FALSE)</f>
        <v>#N/A</v>
      </c>
      <c r="S72" s="7"/>
      <c r="T72" s="6"/>
      <c r="U72" s="6"/>
      <c r="V72" s="6"/>
      <c r="W72" s="7"/>
      <c r="X72" s="7"/>
      <c r="Y72" s="11"/>
      <c r="Z72" s="7"/>
    </row>
    <row r="73" spans="1:26" x14ac:dyDescent="0.15">
      <c r="A73" s="6" t="e">
        <f>VLOOKUP(申込書!B73,コード!$A$1:$B$6,2,FALSE)</f>
        <v>#N/A</v>
      </c>
      <c r="B73" s="7"/>
      <c r="C73" s="6"/>
      <c r="D73" s="7"/>
      <c r="E73" s="6"/>
      <c r="F73" s="7"/>
      <c r="G73" s="7"/>
      <c r="H73" s="7"/>
      <c r="I73" s="7"/>
      <c r="J73" s="7"/>
      <c r="K73" s="7"/>
      <c r="L73" s="8"/>
      <c r="M73" s="9" t="str">
        <f t="shared" si="1"/>
        <v>土</v>
      </c>
      <c r="N73" s="10"/>
      <c r="O73" s="10"/>
      <c r="P73" s="7"/>
      <c r="Q73" s="6" t="e">
        <f>VLOOKUP(P73,コード!$C$1:$E$14,2,FALSE)</f>
        <v>#N/A</v>
      </c>
      <c r="R73" s="6" t="e">
        <f>VLOOKUP(P73,コード!$C$1:$E$14,3,FALSE)</f>
        <v>#N/A</v>
      </c>
      <c r="S73" s="7"/>
      <c r="T73" s="6"/>
      <c r="U73" s="6"/>
      <c r="V73" s="6"/>
      <c r="W73" s="7"/>
      <c r="X73" s="7"/>
      <c r="Y73" s="11"/>
      <c r="Z73" s="7"/>
    </row>
    <row r="74" spans="1:26" x14ac:dyDescent="0.15">
      <c r="A74" s="6" t="e">
        <f>VLOOKUP(申込書!B74,コード!$A$1:$B$6,2,FALSE)</f>
        <v>#N/A</v>
      </c>
      <c r="B74" s="7"/>
      <c r="C74" s="6"/>
      <c r="D74" s="7"/>
      <c r="E74" s="6"/>
      <c r="F74" s="7"/>
      <c r="G74" s="7"/>
      <c r="H74" s="7"/>
      <c r="I74" s="7"/>
      <c r="J74" s="7"/>
      <c r="K74" s="7"/>
      <c r="L74" s="8"/>
      <c r="M74" s="9" t="str">
        <f t="shared" si="1"/>
        <v>土</v>
      </c>
      <c r="N74" s="10"/>
      <c r="O74" s="10"/>
      <c r="P74" s="7"/>
      <c r="Q74" s="6" t="e">
        <f>VLOOKUP(P74,コード!$C$1:$E$14,2,FALSE)</f>
        <v>#N/A</v>
      </c>
      <c r="R74" s="6" t="e">
        <f>VLOOKUP(P74,コード!$C$1:$E$14,3,FALSE)</f>
        <v>#N/A</v>
      </c>
      <c r="S74" s="7"/>
      <c r="T74" s="6"/>
      <c r="U74" s="6"/>
      <c r="V74" s="6"/>
      <c r="W74" s="7"/>
      <c r="X74" s="7"/>
      <c r="Y74" s="11"/>
      <c r="Z74" s="7"/>
    </row>
    <row r="75" spans="1:26" x14ac:dyDescent="0.15">
      <c r="A75" s="6" t="e">
        <f>VLOOKUP(申込書!B75,コード!$A$1:$B$6,2,FALSE)</f>
        <v>#N/A</v>
      </c>
      <c r="B75" s="7"/>
      <c r="C75" s="6"/>
      <c r="D75" s="7"/>
      <c r="E75" s="6"/>
      <c r="F75" s="7"/>
      <c r="G75" s="7"/>
      <c r="H75" s="7"/>
      <c r="I75" s="7"/>
      <c r="J75" s="7"/>
      <c r="K75" s="7"/>
      <c r="L75" s="8"/>
      <c r="M75" s="9" t="str">
        <f t="shared" si="1"/>
        <v>土</v>
      </c>
      <c r="N75" s="10"/>
      <c r="O75" s="10"/>
      <c r="P75" s="7"/>
      <c r="Q75" s="6" t="e">
        <f>VLOOKUP(P75,コード!$C$1:$E$14,2,FALSE)</f>
        <v>#N/A</v>
      </c>
      <c r="R75" s="6" t="e">
        <f>VLOOKUP(P75,コード!$C$1:$E$14,3,FALSE)</f>
        <v>#N/A</v>
      </c>
      <c r="S75" s="7"/>
      <c r="T75" s="6"/>
      <c r="U75" s="6"/>
      <c r="V75" s="6"/>
      <c r="W75" s="7"/>
      <c r="X75" s="7"/>
      <c r="Y75" s="11"/>
      <c r="Z75" s="7"/>
    </row>
    <row r="76" spans="1:26" x14ac:dyDescent="0.15">
      <c r="A76" s="6" t="e">
        <f>VLOOKUP(申込書!B76,コード!$A$1:$B$6,2,FALSE)</f>
        <v>#N/A</v>
      </c>
      <c r="B76" s="7"/>
      <c r="C76" s="6"/>
      <c r="D76" s="7"/>
      <c r="E76" s="6"/>
      <c r="F76" s="7"/>
      <c r="G76" s="7"/>
      <c r="H76" s="7"/>
      <c r="I76" s="7"/>
      <c r="J76" s="7"/>
      <c r="K76" s="7"/>
      <c r="L76" s="8"/>
      <c r="M76" s="9" t="str">
        <f t="shared" si="1"/>
        <v>土</v>
      </c>
      <c r="N76" s="10"/>
      <c r="O76" s="10"/>
      <c r="P76" s="7"/>
      <c r="Q76" s="6" t="e">
        <f>VLOOKUP(P76,コード!$C$1:$E$14,2,FALSE)</f>
        <v>#N/A</v>
      </c>
      <c r="R76" s="6" t="e">
        <f>VLOOKUP(P76,コード!$C$1:$E$14,3,FALSE)</f>
        <v>#N/A</v>
      </c>
      <c r="S76" s="7"/>
      <c r="T76" s="6"/>
      <c r="U76" s="6"/>
      <c r="V76" s="6"/>
      <c r="W76" s="7"/>
      <c r="X76" s="7"/>
      <c r="Y76" s="11"/>
      <c r="Z76" s="7"/>
    </row>
    <row r="77" spans="1:26" x14ac:dyDescent="0.15">
      <c r="A77" s="6" t="e">
        <f>VLOOKUP(申込書!B77,コード!$A$1:$B$6,2,FALSE)</f>
        <v>#N/A</v>
      </c>
      <c r="B77" s="7"/>
      <c r="C77" s="6"/>
      <c r="D77" s="7"/>
      <c r="E77" s="6"/>
      <c r="F77" s="7"/>
      <c r="G77" s="7"/>
      <c r="H77" s="7"/>
      <c r="I77" s="7"/>
      <c r="J77" s="7"/>
      <c r="K77" s="7"/>
      <c r="L77" s="8"/>
      <c r="M77" s="9" t="str">
        <f t="shared" si="1"/>
        <v>土</v>
      </c>
      <c r="N77" s="10"/>
      <c r="O77" s="10"/>
      <c r="P77" s="7"/>
      <c r="Q77" s="6" t="e">
        <f>VLOOKUP(P77,コード!$C$1:$E$14,2,FALSE)</f>
        <v>#N/A</v>
      </c>
      <c r="R77" s="6" t="e">
        <f>VLOOKUP(P77,コード!$C$1:$E$14,3,FALSE)</f>
        <v>#N/A</v>
      </c>
      <c r="S77" s="7"/>
      <c r="T77" s="6"/>
      <c r="U77" s="6"/>
      <c r="V77" s="6"/>
      <c r="W77" s="7"/>
      <c r="X77" s="7"/>
      <c r="Y77" s="11"/>
      <c r="Z77" s="7"/>
    </row>
    <row r="78" spans="1:26" x14ac:dyDescent="0.15">
      <c r="A78" s="6" t="e">
        <f>VLOOKUP(申込書!B78,コード!$A$1:$B$6,2,FALSE)</f>
        <v>#N/A</v>
      </c>
      <c r="B78" s="7"/>
      <c r="C78" s="6"/>
      <c r="D78" s="7"/>
      <c r="E78" s="6"/>
      <c r="F78" s="7"/>
      <c r="G78" s="7"/>
      <c r="H78" s="7"/>
      <c r="I78" s="7"/>
      <c r="J78" s="7"/>
      <c r="K78" s="7"/>
      <c r="L78" s="8"/>
      <c r="M78" s="9" t="str">
        <f t="shared" si="1"/>
        <v>土</v>
      </c>
      <c r="N78" s="10"/>
      <c r="O78" s="10"/>
      <c r="P78" s="7"/>
      <c r="Q78" s="6" t="e">
        <f>VLOOKUP(P78,コード!$C$1:$E$14,2,FALSE)</f>
        <v>#N/A</v>
      </c>
      <c r="R78" s="6" t="e">
        <f>VLOOKUP(P78,コード!$C$1:$E$14,3,FALSE)</f>
        <v>#N/A</v>
      </c>
      <c r="S78" s="7"/>
      <c r="T78" s="6"/>
      <c r="U78" s="6"/>
      <c r="V78" s="6"/>
      <c r="W78" s="7"/>
      <c r="X78" s="7"/>
      <c r="Y78" s="11"/>
      <c r="Z78" s="7"/>
    </row>
    <row r="79" spans="1:26" x14ac:dyDescent="0.15">
      <c r="A79" s="6" t="e">
        <f>VLOOKUP(申込書!B79,コード!$A$1:$B$6,2,FALSE)</f>
        <v>#N/A</v>
      </c>
      <c r="B79" s="7"/>
      <c r="C79" s="6"/>
      <c r="D79" s="7"/>
      <c r="E79" s="6"/>
      <c r="F79" s="7"/>
      <c r="G79" s="7"/>
      <c r="H79" s="7"/>
      <c r="I79" s="7"/>
      <c r="J79" s="7"/>
      <c r="K79" s="7"/>
      <c r="L79" s="8"/>
      <c r="M79" s="9" t="str">
        <f t="shared" si="1"/>
        <v>土</v>
      </c>
      <c r="N79" s="10"/>
      <c r="O79" s="10"/>
      <c r="P79" s="7"/>
      <c r="Q79" s="6" t="e">
        <f>VLOOKUP(P79,コード!$C$1:$E$14,2,FALSE)</f>
        <v>#N/A</v>
      </c>
      <c r="R79" s="6" t="e">
        <f>VLOOKUP(P79,コード!$C$1:$E$14,3,FALSE)</f>
        <v>#N/A</v>
      </c>
      <c r="S79" s="7"/>
      <c r="T79" s="6"/>
      <c r="U79" s="6"/>
      <c r="V79" s="6"/>
      <c r="W79" s="7"/>
      <c r="X79" s="7"/>
      <c r="Y79" s="11"/>
      <c r="Z79" s="7"/>
    </row>
    <row r="80" spans="1:26" x14ac:dyDescent="0.15">
      <c r="A80" s="6" t="e">
        <f>VLOOKUP(申込書!B80,コード!$A$1:$B$6,2,FALSE)</f>
        <v>#N/A</v>
      </c>
      <c r="B80" s="7"/>
      <c r="C80" s="6"/>
      <c r="D80" s="7"/>
      <c r="E80" s="6"/>
      <c r="F80" s="7"/>
      <c r="G80" s="7"/>
      <c r="H80" s="7"/>
      <c r="I80" s="7"/>
      <c r="J80" s="7"/>
      <c r="K80" s="7"/>
      <c r="L80" s="8"/>
      <c r="M80" s="9" t="str">
        <f t="shared" si="1"/>
        <v>土</v>
      </c>
      <c r="N80" s="10"/>
      <c r="O80" s="10"/>
      <c r="P80" s="7"/>
      <c r="Q80" s="6" t="e">
        <f>VLOOKUP(P80,コード!$C$1:$E$14,2,FALSE)</f>
        <v>#N/A</v>
      </c>
      <c r="R80" s="6" t="e">
        <f>VLOOKUP(P80,コード!$C$1:$E$14,3,FALSE)</f>
        <v>#N/A</v>
      </c>
      <c r="S80" s="7"/>
      <c r="T80" s="6"/>
      <c r="U80" s="6"/>
      <c r="V80" s="6"/>
      <c r="W80" s="7"/>
      <c r="X80" s="7"/>
      <c r="Y80" s="11"/>
      <c r="Z80" s="7"/>
    </row>
    <row r="81" spans="1:26" x14ac:dyDescent="0.15">
      <c r="A81" s="6" t="e">
        <f>VLOOKUP(申込書!B81,コード!$A$1:$B$6,2,FALSE)</f>
        <v>#N/A</v>
      </c>
      <c r="B81" s="7"/>
      <c r="C81" s="6"/>
      <c r="D81" s="7"/>
      <c r="E81" s="6"/>
      <c r="F81" s="7"/>
      <c r="G81" s="7"/>
      <c r="H81" s="7"/>
      <c r="I81" s="7"/>
      <c r="J81" s="7"/>
      <c r="K81" s="7"/>
      <c r="L81" s="8"/>
      <c r="M81" s="9" t="str">
        <f t="shared" si="1"/>
        <v>土</v>
      </c>
      <c r="N81" s="10"/>
      <c r="O81" s="10"/>
      <c r="P81" s="7"/>
      <c r="Q81" s="6" t="e">
        <f>VLOOKUP(P81,コード!$C$1:$E$14,2,FALSE)</f>
        <v>#N/A</v>
      </c>
      <c r="R81" s="6" t="e">
        <f>VLOOKUP(P81,コード!$C$1:$E$14,3,FALSE)</f>
        <v>#N/A</v>
      </c>
      <c r="S81" s="7"/>
      <c r="T81" s="6"/>
      <c r="U81" s="6"/>
      <c r="V81" s="6"/>
      <c r="W81" s="7"/>
      <c r="X81" s="7"/>
      <c r="Y81" s="11"/>
      <c r="Z81" s="7"/>
    </row>
    <row r="82" spans="1:26" x14ac:dyDescent="0.15">
      <c r="A82" s="6" t="e">
        <f>VLOOKUP(申込書!B82,コード!$A$1:$B$6,2,FALSE)</f>
        <v>#N/A</v>
      </c>
      <c r="B82" s="7"/>
      <c r="C82" s="6"/>
      <c r="D82" s="7"/>
      <c r="E82" s="6"/>
      <c r="F82" s="7"/>
      <c r="G82" s="7"/>
      <c r="H82" s="7"/>
      <c r="I82" s="7"/>
      <c r="J82" s="7"/>
      <c r="K82" s="7"/>
      <c r="L82" s="8"/>
      <c r="M82" s="9" t="str">
        <f>TEXT(L82,"aaa")</f>
        <v>土</v>
      </c>
      <c r="N82" s="10"/>
      <c r="O82" s="10"/>
      <c r="P82" s="7"/>
      <c r="Q82" s="6" t="e">
        <f>VLOOKUP(P82,コード!$C$1:$E$14,2,FALSE)</f>
        <v>#N/A</v>
      </c>
      <c r="R82" s="6" t="e">
        <f>VLOOKUP(P82,コード!$C$1:$E$14,3,FALSE)</f>
        <v>#N/A</v>
      </c>
      <c r="S82" s="7"/>
      <c r="T82" s="6"/>
      <c r="U82" s="6"/>
      <c r="V82" s="6"/>
      <c r="W82" s="7"/>
      <c r="X82" s="7"/>
      <c r="Y82" s="11"/>
      <c r="Z82" s="7"/>
    </row>
    <row r="83" spans="1:26" x14ac:dyDescent="0.15">
      <c r="A83" s="6" t="e">
        <f>VLOOKUP(申込書!B83,コード!$A$1:$B$6,2,FALSE)</f>
        <v>#N/A</v>
      </c>
      <c r="B83" s="7"/>
      <c r="C83" s="6"/>
      <c r="D83" s="7"/>
      <c r="E83" s="6"/>
      <c r="F83" s="7"/>
      <c r="G83" s="7"/>
      <c r="H83" s="7"/>
      <c r="I83" s="7"/>
      <c r="J83" s="7"/>
      <c r="K83" s="7"/>
      <c r="L83" s="8"/>
      <c r="M83" s="9" t="str">
        <f t="shared" si="1"/>
        <v>土</v>
      </c>
      <c r="N83" s="10"/>
      <c r="O83" s="10"/>
      <c r="P83" s="7"/>
      <c r="Q83" s="6" t="e">
        <f>VLOOKUP(P83,コード!$C$1:$E$14,2,FALSE)</f>
        <v>#N/A</v>
      </c>
      <c r="R83" s="6" t="e">
        <f>VLOOKUP(P83,コード!$C$1:$E$14,3,FALSE)</f>
        <v>#N/A</v>
      </c>
      <c r="S83" s="7"/>
      <c r="T83" s="6"/>
      <c r="U83" s="6"/>
      <c r="V83" s="6"/>
      <c r="W83" s="7"/>
      <c r="X83" s="7"/>
      <c r="Y83" s="11"/>
      <c r="Z83" s="7"/>
    </row>
    <row r="84" spans="1:26" x14ac:dyDescent="0.15">
      <c r="A84" s="6" t="e">
        <f>VLOOKUP(申込書!B84,コード!$A$1:$B$6,2,FALSE)</f>
        <v>#N/A</v>
      </c>
      <c r="B84" s="7"/>
      <c r="C84" s="6"/>
      <c r="D84" s="7"/>
      <c r="E84" s="6"/>
      <c r="F84" s="7"/>
      <c r="G84" s="7"/>
      <c r="H84" s="7"/>
      <c r="I84" s="7"/>
      <c r="J84" s="7"/>
      <c r="K84" s="7"/>
      <c r="L84" s="8"/>
      <c r="M84" s="9" t="str">
        <f t="shared" si="1"/>
        <v>土</v>
      </c>
      <c r="N84" s="10"/>
      <c r="O84" s="10"/>
      <c r="P84" s="7"/>
      <c r="Q84" s="6" t="e">
        <f>VLOOKUP(P84,コード!$C$1:$E$14,2,FALSE)</f>
        <v>#N/A</v>
      </c>
      <c r="R84" s="6" t="e">
        <f>VLOOKUP(P84,コード!$C$1:$E$14,3,FALSE)</f>
        <v>#N/A</v>
      </c>
      <c r="S84" s="7"/>
      <c r="T84" s="6"/>
      <c r="U84" s="6"/>
      <c r="V84" s="6"/>
      <c r="W84" s="7"/>
      <c r="X84" s="7"/>
      <c r="Y84" s="11"/>
      <c r="Z84" s="7"/>
    </row>
    <row r="85" spans="1:26" x14ac:dyDescent="0.15">
      <c r="A85" s="6" t="e">
        <f>VLOOKUP(申込書!B85,コード!$A$1:$B$6,2,FALSE)</f>
        <v>#N/A</v>
      </c>
      <c r="B85" s="7"/>
      <c r="C85" s="6"/>
      <c r="D85" s="7"/>
      <c r="E85" s="6"/>
      <c r="F85" s="7"/>
      <c r="G85" s="7"/>
      <c r="H85" s="7"/>
      <c r="I85" s="7"/>
      <c r="J85" s="7"/>
      <c r="K85" s="7"/>
      <c r="L85" s="8"/>
      <c r="M85" s="9" t="str">
        <f t="shared" si="1"/>
        <v>土</v>
      </c>
      <c r="N85" s="10"/>
      <c r="O85" s="10"/>
      <c r="P85" s="7"/>
      <c r="Q85" s="6" t="e">
        <f>VLOOKUP(P85,コード!$C$1:$E$14,2,FALSE)</f>
        <v>#N/A</v>
      </c>
      <c r="R85" s="6" t="e">
        <f>VLOOKUP(P85,コード!$C$1:$E$14,3,FALSE)</f>
        <v>#N/A</v>
      </c>
      <c r="S85" s="7"/>
      <c r="T85" s="6"/>
      <c r="U85" s="6"/>
      <c r="V85" s="6"/>
      <c r="W85" s="7"/>
      <c r="X85" s="7"/>
      <c r="Y85" s="11"/>
      <c r="Z85" s="7"/>
    </row>
    <row r="86" spans="1:26" x14ac:dyDescent="0.15">
      <c r="A86" s="6" t="e">
        <f>VLOOKUP(申込書!B86,コード!$A$1:$B$6,2,FALSE)</f>
        <v>#N/A</v>
      </c>
      <c r="B86" s="7"/>
      <c r="C86" s="6"/>
      <c r="D86" s="7"/>
      <c r="E86" s="6"/>
      <c r="F86" s="7"/>
      <c r="G86" s="7"/>
      <c r="H86" s="7"/>
      <c r="I86" s="7"/>
      <c r="J86" s="7"/>
      <c r="K86" s="7"/>
      <c r="L86" s="8"/>
      <c r="M86" s="9" t="str">
        <f t="shared" si="1"/>
        <v>土</v>
      </c>
      <c r="N86" s="10"/>
      <c r="O86" s="10"/>
      <c r="P86" s="7"/>
      <c r="Q86" s="6" t="e">
        <f>VLOOKUP(P86,コード!$C$1:$E$14,2,FALSE)</f>
        <v>#N/A</v>
      </c>
      <c r="R86" s="6" t="e">
        <f>VLOOKUP(P86,コード!$C$1:$E$14,3,FALSE)</f>
        <v>#N/A</v>
      </c>
      <c r="S86" s="7"/>
      <c r="T86" s="6"/>
      <c r="U86" s="6"/>
      <c r="V86" s="6"/>
      <c r="W86" s="7"/>
      <c r="X86" s="7"/>
      <c r="Y86" s="11"/>
      <c r="Z86" s="7"/>
    </row>
    <row r="87" spans="1:26" x14ac:dyDescent="0.15">
      <c r="A87" s="6" t="e">
        <f>VLOOKUP(申込書!B87,コード!$A$1:$B$6,2,FALSE)</f>
        <v>#N/A</v>
      </c>
      <c r="B87" s="7"/>
      <c r="C87" s="6"/>
      <c r="D87" s="7"/>
      <c r="E87" s="6"/>
      <c r="F87" s="7"/>
      <c r="G87" s="7"/>
      <c r="H87" s="7"/>
      <c r="I87" s="7"/>
      <c r="J87" s="7"/>
      <c r="K87" s="7"/>
      <c r="L87" s="8"/>
      <c r="M87" s="9" t="str">
        <f t="shared" si="1"/>
        <v>土</v>
      </c>
      <c r="N87" s="10"/>
      <c r="O87" s="10"/>
      <c r="P87" s="7"/>
      <c r="Q87" s="6" t="e">
        <f>VLOOKUP(P87,コード!$C$1:$E$14,2,FALSE)</f>
        <v>#N/A</v>
      </c>
      <c r="R87" s="6" t="e">
        <f>VLOOKUP(P87,コード!$C$1:$E$14,3,FALSE)</f>
        <v>#N/A</v>
      </c>
      <c r="S87" s="7"/>
      <c r="T87" s="6"/>
      <c r="U87" s="6"/>
      <c r="V87" s="6"/>
      <c r="W87" s="7"/>
      <c r="X87" s="7"/>
      <c r="Y87" s="11"/>
      <c r="Z87" s="7"/>
    </row>
    <row r="88" spans="1:26" x14ac:dyDescent="0.15">
      <c r="A88" s="6" t="e">
        <f>VLOOKUP(申込書!B88,コード!$A$1:$B$6,2,FALSE)</f>
        <v>#N/A</v>
      </c>
      <c r="B88" s="7"/>
      <c r="C88" s="6"/>
      <c r="D88" s="7"/>
      <c r="E88" s="6"/>
      <c r="F88" s="7"/>
      <c r="G88" s="7"/>
      <c r="H88" s="7"/>
      <c r="I88" s="7"/>
      <c r="J88" s="7"/>
      <c r="K88" s="7"/>
      <c r="L88" s="8"/>
      <c r="M88" s="9" t="str">
        <f t="shared" si="1"/>
        <v>土</v>
      </c>
      <c r="N88" s="10"/>
      <c r="O88" s="10"/>
      <c r="P88" s="7"/>
      <c r="Q88" s="6" t="e">
        <f>VLOOKUP(P88,コード!$C$1:$E$14,2,FALSE)</f>
        <v>#N/A</v>
      </c>
      <c r="R88" s="6" t="e">
        <f>VLOOKUP(P88,コード!$C$1:$E$14,3,FALSE)</f>
        <v>#N/A</v>
      </c>
      <c r="S88" s="7"/>
      <c r="T88" s="6"/>
      <c r="U88" s="6"/>
      <c r="V88" s="6"/>
      <c r="W88" s="7"/>
      <c r="X88" s="7"/>
      <c r="Y88" s="11"/>
      <c r="Z88" s="7"/>
    </row>
    <row r="89" spans="1:26" x14ac:dyDescent="0.15">
      <c r="A89" s="6" t="e">
        <f>VLOOKUP(申込書!B89,コード!$A$1:$B$6,2,FALSE)</f>
        <v>#N/A</v>
      </c>
      <c r="B89" s="7"/>
      <c r="C89" s="6"/>
      <c r="D89" s="7"/>
      <c r="E89" s="6"/>
      <c r="F89" s="7"/>
      <c r="G89" s="7"/>
      <c r="H89" s="7"/>
      <c r="I89" s="7"/>
      <c r="J89" s="7"/>
      <c r="K89" s="7"/>
      <c r="L89" s="8"/>
      <c r="M89" s="9" t="str">
        <f t="shared" si="1"/>
        <v>土</v>
      </c>
      <c r="N89" s="10"/>
      <c r="O89" s="10"/>
      <c r="P89" s="7"/>
      <c r="Q89" s="6" t="e">
        <f>VLOOKUP(P89,コード!$C$1:$E$14,2,FALSE)</f>
        <v>#N/A</v>
      </c>
      <c r="R89" s="6" t="e">
        <f>VLOOKUP(P89,コード!$C$1:$E$14,3,FALSE)</f>
        <v>#N/A</v>
      </c>
      <c r="S89" s="7"/>
      <c r="T89" s="6"/>
      <c r="U89" s="6"/>
      <c r="V89" s="6"/>
      <c r="W89" s="7"/>
      <c r="X89" s="7"/>
      <c r="Y89" s="11"/>
      <c r="Z89" s="7"/>
    </row>
    <row r="90" spans="1:26" x14ac:dyDescent="0.15">
      <c r="A90" s="6" t="e">
        <f>VLOOKUP(申込書!B90,コード!$A$1:$B$6,2,FALSE)</f>
        <v>#N/A</v>
      </c>
      <c r="B90" s="7"/>
      <c r="C90" s="6"/>
      <c r="D90" s="7"/>
      <c r="E90" s="6"/>
      <c r="F90" s="7"/>
      <c r="G90" s="7"/>
      <c r="H90" s="7"/>
      <c r="I90" s="7"/>
      <c r="J90" s="7"/>
      <c r="K90" s="7"/>
      <c r="L90" s="8"/>
      <c r="M90" s="9" t="str">
        <f t="shared" si="1"/>
        <v>土</v>
      </c>
      <c r="N90" s="10"/>
      <c r="O90" s="10"/>
      <c r="P90" s="7"/>
      <c r="Q90" s="6" t="e">
        <f>VLOOKUP(P90,コード!$C$1:$E$14,2,FALSE)</f>
        <v>#N/A</v>
      </c>
      <c r="R90" s="6" t="e">
        <f>VLOOKUP(P90,コード!$C$1:$E$14,3,FALSE)</f>
        <v>#N/A</v>
      </c>
      <c r="S90" s="7"/>
      <c r="T90" s="6"/>
      <c r="U90" s="6"/>
      <c r="V90" s="6"/>
      <c r="W90" s="7"/>
      <c r="X90" s="7"/>
      <c r="Y90" s="11"/>
      <c r="Z90" s="7"/>
    </row>
    <row r="91" spans="1:26" x14ac:dyDescent="0.15">
      <c r="A91" s="6" t="e">
        <f>VLOOKUP(申込書!B91,コード!$A$1:$B$6,2,FALSE)</f>
        <v>#N/A</v>
      </c>
      <c r="B91" s="7"/>
      <c r="C91" s="6"/>
      <c r="D91" s="7"/>
      <c r="E91" s="6"/>
      <c r="F91" s="7"/>
      <c r="G91" s="7"/>
      <c r="H91" s="7"/>
      <c r="I91" s="7"/>
      <c r="J91" s="7"/>
      <c r="K91" s="7"/>
      <c r="L91" s="8"/>
      <c r="M91" s="9" t="str">
        <f t="shared" si="1"/>
        <v>土</v>
      </c>
      <c r="N91" s="10"/>
      <c r="O91" s="10"/>
      <c r="P91" s="7"/>
      <c r="Q91" s="6" t="e">
        <f>VLOOKUP(P91,コード!$C$1:$E$14,2,FALSE)</f>
        <v>#N/A</v>
      </c>
      <c r="R91" s="6" t="e">
        <f>VLOOKUP(P91,コード!$C$1:$E$14,3,FALSE)</f>
        <v>#N/A</v>
      </c>
      <c r="S91" s="7"/>
      <c r="T91" s="6"/>
      <c r="U91" s="6"/>
      <c r="V91" s="6"/>
      <c r="W91" s="7"/>
      <c r="X91" s="7"/>
      <c r="Y91" s="11"/>
      <c r="Z91" s="7"/>
    </row>
    <row r="92" spans="1:26" x14ac:dyDescent="0.15">
      <c r="A92" s="6" t="e">
        <f>VLOOKUP(申込書!B92,コード!$A$1:$B$6,2,FALSE)</f>
        <v>#N/A</v>
      </c>
      <c r="B92" s="7"/>
      <c r="C92" s="6"/>
      <c r="D92" s="7"/>
      <c r="E92" s="6"/>
      <c r="F92" s="7"/>
      <c r="G92" s="7"/>
      <c r="H92" s="7"/>
      <c r="I92" s="7"/>
      <c r="J92" s="7"/>
      <c r="K92" s="7"/>
      <c r="L92" s="8"/>
      <c r="M92" s="9" t="str">
        <f t="shared" si="1"/>
        <v>土</v>
      </c>
      <c r="N92" s="10"/>
      <c r="O92" s="10"/>
      <c r="P92" s="7"/>
      <c r="Q92" s="6" t="e">
        <f>VLOOKUP(P92,コード!$C$1:$E$14,2,FALSE)</f>
        <v>#N/A</v>
      </c>
      <c r="R92" s="6" t="e">
        <f>VLOOKUP(P92,コード!$C$1:$E$14,3,FALSE)</f>
        <v>#N/A</v>
      </c>
      <c r="S92" s="7"/>
      <c r="T92" s="6"/>
      <c r="U92" s="6"/>
      <c r="V92" s="6"/>
      <c r="W92" s="7"/>
      <c r="X92" s="7"/>
      <c r="Y92" s="11"/>
      <c r="Z92" s="7"/>
    </row>
    <row r="93" spans="1:26" x14ac:dyDescent="0.15">
      <c r="A93" s="6" t="e">
        <f>VLOOKUP(申込書!B93,コード!$A$1:$B$6,2,FALSE)</f>
        <v>#N/A</v>
      </c>
      <c r="B93" s="7"/>
      <c r="C93" s="6"/>
      <c r="D93" s="7"/>
      <c r="E93" s="6"/>
      <c r="F93" s="7"/>
      <c r="G93" s="7"/>
      <c r="H93" s="7"/>
      <c r="I93" s="7"/>
      <c r="J93" s="7"/>
      <c r="K93" s="7"/>
      <c r="L93" s="8"/>
      <c r="M93" s="9" t="str">
        <f t="shared" si="1"/>
        <v>土</v>
      </c>
      <c r="N93" s="10"/>
      <c r="O93" s="10"/>
      <c r="P93" s="7"/>
      <c r="Q93" s="6" t="e">
        <f>VLOOKUP(P93,コード!$C$1:$E$14,2,FALSE)</f>
        <v>#N/A</v>
      </c>
      <c r="R93" s="6" t="e">
        <f>VLOOKUP(P93,コード!$C$1:$E$14,3,FALSE)</f>
        <v>#N/A</v>
      </c>
      <c r="S93" s="7"/>
      <c r="T93" s="6"/>
      <c r="U93" s="6"/>
      <c r="V93" s="6"/>
      <c r="W93" s="7"/>
      <c r="X93" s="7"/>
      <c r="Y93" s="11"/>
      <c r="Z93" s="7"/>
    </row>
    <row r="94" spans="1:26" x14ac:dyDescent="0.15">
      <c r="A94" s="6" t="e">
        <f>VLOOKUP(申込書!B94,コード!$A$1:$B$6,2,FALSE)</f>
        <v>#N/A</v>
      </c>
      <c r="B94" s="7"/>
      <c r="C94" s="6"/>
      <c r="D94" s="7"/>
      <c r="E94" s="6"/>
      <c r="F94" s="7"/>
      <c r="G94" s="7"/>
      <c r="H94" s="7"/>
      <c r="I94" s="7"/>
      <c r="J94" s="7"/>
      <c r="K94" s="7"/>
      <c r="L94" s="8"/>
      <c r="M94" s="9" t="str">
        <f t="shared" si="1"/>
        <v>土</v>
      </c>
      <c r="N94" s="10"/>
      <c r="O94" s="10"/>
      <c r="P94" s="7"/>
      <c r="Q94" s="6" t="e">
        <f>VLOOKUP(P94,コード!$C$1:$E$14,2,FALSE)</f>
        <v>#N/A</v>
      </c>
      <c r="R94" s="6" t="e">
        <f>VLOOKUP(P94,コード!$C$1:$E$14,3,FALSE)</f>
        <v>#N/A</v>
      </c>
      <c r="S94" s="7"/>
      <c r="T94" s="6"/>
      <c r="U94" s="6"/>
      <c r="V94" s="6"/>
      <c r="W94" s="7"/>
      <c r="X94" s="7"/>
      <c r="Y94" s="11"/>
      <c r="Z94" s="7"/>
    </row>
    <row r="95" spans="1:26" x14ac:dyDescent="0.15">
      <c r="A95" s="6" t="e">
        <f>VLOOKUP(申込書!B95,コード!$A$1:$B$6,2,FALSE)</f>
        <v>#N/A</v>
      </c>
      <c r="B95" s="7"/>
      <c r="C95" s="6"/>
      <c r="D95" s="7"/>
      <c r="E95" s="6"/>
      <c r="F95" s="7"/>
      <c r="G95" s="7"/>
      <c r="H95" s="7"/>
      <c r="I95" s="7"/>
      <c r="J95" s="7"/>
      <c r="K95" s="7"/>
      <c r="L95" s="8"/>
      <c r="M95" s="9" t="str">
        <f t="shared" si="1"/>
        <v>土</v>
      </c>
      <c r="N95" s="10"/>
      <c r="O95" s="10"/>
      <c r="P95" s="7"/>
      <c r="Q95" s="6" t="e">
        <f>VLOOKUP(P95,コード!$C$1:$E$14,2,FALSE)</f>
        <v>#N/A</v>
      </c>
      <c r="R95" s="6" t="e">
        <f>VLOOKUP(P95,コード!$C$1:$E$14,3,FALSE)</f>
        <v>#N/A</v>
      </c>
      <c r="S95" s="7"/>
      <c r="T95" s="6"/>
      <c r="U95" s="6"/>
      <c r="V95" s="6"/>
      <c r="W95" s="7"/>
      <c r="X95" s="7"/>
      <c r="Y95" s="11"/>
      <c r="Z95" s="7"/>
    </row>
    <row r="96" spans="1:26" x14ac:dyDescent="0.15">
      <c r="A96" s="6" t="e">
        <f>VLOOKUP(申込書!B96,コード!$A$1:$B$6,2,FALSE)</f>
        <v>#N/A</v>
      </c>
      <c r="B96" s="7"/>
      <c r="C96" s="6"/>
      <c r="D96" s="7"/>
      <c r="E96" s="6"/>
      <c r="F96" s="7"/>
      <c r="G96" s="7"/>
      <c r="H96" s="7"/>
      <c r="I96" s="7"/>
      <c r="J96" s="7"/>
      <c r="K96" s="7"/>
      <c r="L96" s="8"/>
      <c r="M96" s="9" t="str">
        <f t="shared" si="1"/>
        <v>土</v>
      </c>
      <c r="N96" s="10"/>
      <c r="O96" s="10"/>
      <c r="P96" s="7"/>
      <c r="Q96" s="6" t="e">
        <f>VLOOKUP(P96,コード!$C$1:$E$14,2,FALSE)</f>
        <v>#N/A</v>
      </c>
      <c r="R96" s="6" t="e">
        <f>VLOOKUP(P96,コード!$C$1:$E$14,3,FALSE)</f>
        <v>#N/A</v>
      </c>
      <c r="S96" s="7"/>
      <c r="T96" s="6"/>
      <c r="U96" s="6"/>
      <c r="V96" s="6"/>
      <c r="W96" s="7"/>
      <c r="X96" s="7"/>
      <c r="Y96" s="11"/>
      <c r="Z96" s="7"/>
    </row>
    <row r="97" spans="1:26" x14ac:dyDescent="0.15">
      <c r="A97" s="6" t="e">
        <f>VLOOKUP(申込書!B97,コード!$A$1:$B$6,2,FALSE)</f>
        <v>#N/A</v>
      </c>
      <c r="B97" s="7"/>
      <c r="C97" s="6"/>
      <c r="D97" s="7"/>
      <c r="E97" s="6"/>
      <c r="F97" s="7"/>
      <c r="G97" s="7"/>
      <c r="H97" s="7"/>
      <c r="I97" s="7"/>
      <c r="J97" s="7"/>
      <c r="K97" s="7"/>
      <c r="L97" s="8"/>
      <c r="M97" s="9" t="str">
        <f t="shared" si="1"/>
        <v>土</v>
      </c>
      <c r="N97" s="10"/>
      <c r="O97" s="10"/>
      <c r="P97" s="7"/>
      <c r="Q97" s="6" t="e">
        <f>VLOOKUP(P97,コード!$C$1:$E$14,2,FALSE)</f>
        <v>#N/A</v>
      </c>
      <c r="R97" s="6" t="e">
        <f>VLOOKUP(P97,コード!$C$1:$E$14,3,FALSE)</f>
        <v>#N/A</v>
      </c>
      <c r="S97" s="7"/>
      <c r="T97" s="6"/>
      <c r="U97" s="6"/>
      <c r="V97" s="6"/>
      <c r="W97" s="7"/>
      <c r="X97" s="7"/>
      <c r="Y97" s="11"/>
      <c r="Z97" s="7"/>
    </row>
    <row r="98" spans="1:26" x14ac:dyDescent="0.15">
      <c r="A98" s="6" t="e">
        <f>VLOOKUP(申込書!B98,コード!$A$1:$B$6,2,FALSE)</f>
        <v>#N/A</v>
      </c>
      <c r="B98" s="7"/>
      <c r="C98" s="6"/>
      <c r="D98" s="7"/>
      <c r="E98" s="6"/>
      <c r="F98" s="7"/>
      <c r="G98" s="7"/>
      <c r="H98" s="7"/>
      <c r="I98" s="7"/>
      <c r="J98" s="7"/>
      <c r="K98" s="7"/>
      <c r="L98" s="8"/>
      <c r="M98" s="9" t="str">
        <f t="shared" si="1"/>
        <v>土</v>
      </c>
      <c r="N98" s="10"/>
      <c r="O98" s="10"/>
      <c r="P98" s="7"/>
      <c r="Q98" s="6" t="e">
        <f>VLOOKUP(P98,コード!$C$1:$E$14,2,FALSE)</f>
        <v>#N/A</v>
      </c>
      <c r="R98" s="6" t="e">
        <f>VLOOKUP(P98,コード!$C$1:$E$14,3,FALSE)</f>
        <v>#N/A</v>
      </c>
      <c r="S98" s="7"/>
      <c r="T98" s="6"/>
      <c r="U98" s="6"/>
      <c r="V98" s="6"/>
      <c r="W98" s="7"/>
      <c r="X98" s="7"/>
      <c r="Y98" s="11"/>
      <c r="Z98" s="7"/>
    </row>
    <row r="99" spans="1:26" x14ac:dyDescent="0.15">
      <c r="A99" s="6" t="e">
        <f>VLOOKUP(申込書!B99,コード!$A$1:$B$6,2,FALSE)</f>
        <v>#N/A</v>
      </c>
      <c r="B99" s="7"/>
      <c r="C99" s="6"/>
      <c r="D99" s="7"/>
      <c r="E99" s="6"/>
      <c r="F99" s="7"/>
      <c r="G99" s="7"/>
      <c r="H99" s="7"/>
      <c r="I99" s="7"/>
      <c r="J99" s="7"/>
      <c r="K99" s="7"/>
      <c r="L99" s="8"/>
      <c r="M99" s="9" t="str">
        <f t="shared" si="1"/>
        <v>土</v>
      </c>
      <c r="N99" s="10"/>
      <c r="O99" s="10"/>
      <c r="P99" s="7"/>
      <c r="Q99" s="6" t="e">
        <f>VLOOKUP(P99,コード!$C$1:$E$14,2,FALSE)</f>
        <v>#N/A</v>
      </c>
      <c r="R99" s="6" t="e">
        <f>VLOOKUP(P99,コード!$C$1:$E$14,3,FALSE)</f>
        <v>#N/A</v>
      </c>
      <c r="S99" s="7"/>
      <c r="T99" s="6"/>
      <c r="U99" s="6"/>
      <c r="V99" s="6"/>
      <c r="W99" s="7"/>
      <c r="X99" s="7"/>
      <c r="Y99" s="11"/>
      <c r="Z99" s="7"/>
    </row>
    <row r="100" spans="1:26" x14ac:dyDescent="0.15">
      <c r="A100" s="6" t="e">
        <f>VLOOKUP(申込書!B100,コード!$A$1:$B$6,2,FALSE)</f>
        <v>#N/A</v>
      </c>
      <c r="B100" s="7"/>
      <c r="C100" s="6"/>
      <c r="D100" s="7"/>
      <c r="E100" s="6"/>
      <c r="F100" s="7"/>
      <c r="G100" s="7"/>
      <c r="H100" s="7"/>
      <c r="I100" s="7"/>
      <c r="J100" s="7"/>
      <c r="K100" s="7"/>
      <c r="L100" s="8"/>
      <c r="M100" s="9" t="str">
        <f t="shared" si="1"/>
        <v>土</v>
      </c>
      <c r="N100" s="10"/>
      <c r="O100" s="10"/>
      <c r="P100" s="7"/>
      <c r="Q100" s="6" t="e">
        <f>VLOOKUP(P100,コード!$C$1:$E$14,2,FALSE)</f>
        <v>#N/A</v>
      </c>
      <c r="R100" s="6" t="e">
        <f>VLOOKUP(P100,コード!$C$1:$E$14,3,FALSE)</f>
        <v>#N/A</v>
      </c>
      <c r="S100" s="7"/>
      <c r="T100" s="6"/>
      <c r="U100" s="6"/>
      <c r="V100" s="6"/>
      <c r="W100" s="7"/>
      <c r="X100" s="7"/>
      <c r="Y100" s="11"/>
      <c r="Z100" s="7"/>
    </row>
  </sheetData>
  <phoneticPr fontId="1"/>
  <dataValidations xWindow="1276" yWindow="468" count="8">
    <dataValidation type="list" allowBlank="1" showInputMessage="1" showErrorMessage="1" sqref="B2:B100" xr:uid="{00000000-0002-0000-0000-000000000000}">
      <formula1>施設名</formula1>
    </dataValidation>
    <dataValidation type="list" allowBlank="1" showInputMessage="1" showErrorMessage="1" sqref="F2:F100" xr:uid="{00000000-0002-0000-0000-000001000000}">
      <formula1>INDIRECT(B2)</formula1>
    </dataValidation>
    <dataValidation type="custom" allowBlank="1" showInputMessage="1" showErrorMessage="1" error="全角カナで入力してください" sqref="I2:I100" xr:uid="{00000000-0002-0000-0000-000002000000}">
      <formula1>I2=PHONETIC(I2)</formula1>
    </dataValidation>
    <dataValidation allowBlank="1" showInputMessage="1" showErrorMessage="1" prompt="「000-0000-0000」等で入力してください" sqref="K2:K100" xr:uid="{19251886-FDCC-40AE-BC5E-E1F44B29B1F4}"/>
    <dataValidation allowBlank="1" showInputMessage="1" showErrorMessage="1" prompt="「ひろしま・やまぐち公共施設予約サービス」の登録番号を記入してください（登録番号の無い団体は記入不要です）" sqref="G2:G100" xr:uid="{0DD26C4D-AF60-49A3-B5FA-67E1774C669B}"/>
    <dataValidation type="time" allowBlank="1" showInputMessage="1" showErrorMessage="1" error="07:00～22:00で入力してください" prompt="hh:mmで入力してください。準備の時間を含めた時間を記入してください。" sqref="N2:N100" xr:uid="{5A4B3CC5-E3FE-4ECA-BBA4-308537CEC2CE}">
      <formula1>0.291666666666667</formula1>
      <formula2>0.916666666666667</formula2>
    </dataValidation>
    <dataValidation type="time" allowBlank="1" showInputMessage="1" showErrorMessage="1" error="07:00～22:00で入力してください" prompt="hh:mmで入力してください。後片付けの時間を含めた時間を記入してください。" sqref="O2:O100" xr:uid="{C7BE48C7-E64F-465C-A89B-7BC4561FC7FD}">
      <formula1>0.291666666666667</formula1>
      <formula2>0.916666666666667</formula2>
    </dataValidation>
    <dataValidation type="date" allowBlank="1" showInputMessage="1" showErrorMessage="1" error="2026/04/01～2027/03/31の間で入力してください。" prompt="yyyy/mm/ddで入力してください" sqref="L2:L100" xr:uid="{DED29706-F7E8-415F-B08E-C2C253D25236}">
      <formula1>46113</formula1>
      <formula2>46477</formula2>
    </dataValidation>
  </dataValidations>
  <pageMargins left="0.7" right="0.7" top="0.75" bottom="0.75" header="0.3" footer="0.3"/>
  <pageSetup paperSize="9" scale="4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76" yWindow="468" count="2">
        <x14:dataValidation type="list" allowBlank="1" showInputMessage="1" showErrorMessage="1" xr:uid="{91FAACE2-AE61-4E87-B5F2-BB540440012A}">
          <x14:formula1>
            <xm:f>コード!$C$1:$C$14</xm:f>
          </x14:formula1>
          <xm:sqref>P2:P100</xm:sqref>
        </x14:dataValidation>
        <x14:dataValidation type="list" allowBlank="1" showInputMessage="1" showErrorMessage="1" xr:uid="{00000000-0002-0000-0000-000005000000}">
          <x14:formula1>
            <xm:f>施設設備名!$H$2:$H$10</xm:f>
          </x14:formula1>
          <xm:sqref>X2:X100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view="pageBreakPreview" topLeftCell="B1" zoomScale="55" zoomScaleNormal="60" zoomScaleSheetLayoutView="55" workbookViewId="0">
      <selection activeCell="F23" sqref="F23"/>
    </sheetView>
  </sheetViews>
  <sheetFormatPr defaultRowHeight="14.25" x14ac:dyDescent="0.15"/>
  <cols>
    <col min="1" max="1" width="6.625" style="5" hidden="1" customWidth="1"/>
    <col min="2" max="2" width="23.375" style="5" customWidth="1"/>
    <col min="3" max="3" width="6.625" style="5" hidden="1" customWidth="1"/>
    <col min="4" max="4" width="24.625" style="5" hidden="1" customWidth="1"/>
    <col min="5" max="5" width="6.625" style="5" hidden="1" customWidth="1"/>
    <col min="6" max="6" width="32.625" style="5" customWidth="1"/>
    <col min="7" max="7" width="13.375" style="5" bestFit="1" customWidth="1"/>
    <col min="8" max="9" width="23.125" style="5" customWidth="1"/>
    <col min="10" max="10" width="20.625" style="5" customWidth="1"/>
    <col min="11" max="11" width="15.625" style="5" customWidth="1"/>
    <col min="12" max="15" width="10.625" style="5" customWidth="1"/>
    <col min="16" max="16" width="15.625" style="5" customWidth="1"/>
    <col min="17" max="17" width="6.625" style="5" hidden="1" customWidth="1"/>
    <col min="18" max="18" width="10.625" style="5" customWidth="1"/>
    <col min="19" max="19" width="30.625" style="5" customWidth="1"/>
    <col min="20" max="20" width="16.125" style="5" bestFit="1" customWidth="1"/>
    <col min="21" max="64" width="9" style="5"/>
    <col min="65" max="72" width="9" style="5" customWidth="1"/>
    <col min="73" max="16384" width="9" style="5"/>
  </cols>
  <sheetData>
    <row r="1" spans="1:22" ht="67.5" customHeight="1" x14ac:dyDescent="0.15">
      <c r="A1" s="2" t="s">
        <v>125</v>
      </c>
      <c r="B1" s="3" t="s">
        <v>0</v>
      </c>
      <c r="C1" s="2" t="s">
        <v>126</v>
      </c>
      <c r="D1" s="3" t="s">
        <v>127</v>
      </c>
      <c r="E1" s="2" t="s">
        <v>128</v>
      </c>
      <c r="F1" s="3" t="s">
        <v>129</v>
      </c>
      <c r="G1" s="14" t="s">
        <v>130</v>
      </c>
      <c r="H1" s="3" t="s">
        <v>131</v>
      </c>
      <c r="I1" s="3" t="s">
        <v>132</v>
      </c>
      <c r="J1" s="3" t="s">
        <v>11</v>
      </c>
      <c r="K1" s="3" t="s">
        <v>12</v>
      </c>
      <c r="L1" s="3" t="s">
        <v>13</v>
      </c>
      <c r="M1" s="3" t="s">
        <v>159</v>
      </c>
      <c r="N1" s="2" t="s">
        <v>14</v>
      </c>
      <c r="O1" s="2" t="s">
        <v>15</v>
      </c>
      <c r="P1" s="4" t="s">
        <v>109</v>
      </c>
      <c r="Q1" s="2" t="s">
        <v>16</v>
      </c>
      <c r="R1" s="4" t="s">
        <v>17</v>
      </c>
      <c r="S1" s="3" t="s">
        <v>18</v>
      </c>
      <c r="T1" s="3" t="s">
        <v>111</v>
      </c>
      <c r="U1" s="4" t="s">
        <v>45</v>
      </c>
      <c r="V1" s="3" t="s">
        <v>63</v>
      </c>
    </row>
    <row r="2" spans="1:22" s="19" customFormat="1" ht="35.1" customHeight="1" x14ac:dyDescent="0.4">
      <c r="A2" s="15"/>
      <c r="B2" s="12" t="s">
        <v>9</v>
      </c>
      <c r="C2" s="15"/>
      <c r="D2" s="12"/>
      <c r="E2" s="15"/>
      <c r="F2" s="12" t="s">
        <v>88</v>
      </c>
      <c r="G2" s="11">
        <v>20022035</v>
      </c>
      <c r="H2" s="16"/>
      <c r="I2" s="16"/>
      <c r="J2" s="16"/>
      <c r="K2" s="16"/>
      <c r="L2" s="17">
        <v>45388</v>
      </c>
      <c r="M2" s="17" t="str">
        <f>TEXT(L2,"aaa")</f>
        <v>土</v>
      </c>
      <c r="N2" s="16">
        <v>700</v>
      </c>
      <c r="O2" s="16">
        <v>1800</v>
      </c>
      <c r="P2" s="16" t="s">
        <v>19</v>
      </c>
      <c r="Q2" s="18"/>
      <c r="R2" s="16">
        <v>100</v>
      </c>
      <c r="S2" s="16" t="s">
        <v>55</v>
      </c>
      <c r="T2" s="16" t="s">
        <v>115</v>
      </c>
      <c r="U2" s="11"/>
      <c r="V2" s="12"/>
    </row>
    <row r="3" spans="1:22" ht="15" customHeight="1" x14ac:dyDescent="0.15">
      <c r="A3" s="6"/>
      <c r="B3" s="20"/>
      <c r="C3" s="21"/>
      <c r="D3" s="20"/>
      <c r="E3" s="21"/>
      <c r="F3" s="20"/>
      <c r="G3" s="20"/>
      <c r="H3" s="22"/>
      <c r="I3" s="22"/>
      <c r="J3" s="22"/>
      <c r="K3" s="22"/>
      <c r="L3" s="17"/>
      <c r="M3" s="17" t="str">
        <f t="shared" ref="M3:M34" si="0">TEXT(L3,"aaa")</f>
        <v>土</v>
      </c>
      <c r="N3" s="16"/>
      <c r="O3" s="16"/>
      <c r="P3" s="16"/>
      <c r="Q3" s="18"/>
      <c r="R3" s="16"/>
      <c r="S3" s="22"/>
      <c r="T3" s="22"/>
      <c r="U3" s="11"/>
      <c r="V3" s="7"/>
    </row>
    <row r="4" spans="1:22" ht="35.1" customHeight="1" x14ac:dyDescent="0.15">
      <c r="A4" s="6"/>
      <c r="B4" s="20" t="s">
        <v>36</v>
      </c>
      <c r="C4" s="21"/>
      <c r="D4" s="20"/>
      <c r="E4" s="21"/>
      <c r="F4" s="20" t="s">
        <v>75</v>
      </c>
      <c r="G4" s="20"/>
      <c r="H4" s="22" t="s">
        <v>68</v>
      </c>
      <c r="I4" s="22" t="s">
        <v>48</v>
      </c>
      <c r="J4" s="22" t="s">
        <v>38</v>
      </c>
      <c r="K4" s="22" t="s">
        <v>39</v>
      </c>
      <c r="L4" s="17">
        <v>45388</v>
      </c>
      <c r="M4" s="17" t="str">
        <f t="shared" si="0"/>
        <v>土</v>
      </c>
      <c r="N4" s="16">
        <v>830</v>
      </c>
      <c r="O4" s="16">
        <v>1700</v>
      </c>
      <c r="P4" s="16" t="s">
        <v>40</v>
      </c>
      <c r="Q4" s="18"/>
      <c r="R4" s="16">
        <v>200</v>
      </c>
      <c r="S4" s="22" t="s">
        <v>67</v>
      </c>
      <c r="T4" s="7" t="s">
        <v>123</v>
      </c>
      <c r="U4" s="11"/>
      <c r="V4" s="7"/>
    </row>
    <row r="5" spans="1:22" ht="35.1" customHeight="1" x14ac:dyDescent="0.15">
      <c r="A5" s="6"/>
      <c r="B5" s="20" t="s">
        <v>36</v>
      </c>
      <c r="C5" s="21"/>
      <c r="D5" s="20"/>
      <c r="E5" s="21"/>
      <c r="F5" s="20" t="s">
        <v>116</v>
      </c>
      <c r="G5" s="20"/>
      <c r="H5" s="22" t="s">
        <v>68</v>
      </c>
      <c r="I5" s="22" t="s">
        <v>48</v>
      </c>
      <c r="J5" s="22" t="s">
        <v>38</v>
      </c>
      <c r="K5" s="22" t="s">
        <v>39</v>
      </c>
      <c r="L5" s="17">
        <v>45415</v>
      </c>
      <c r="M5" s="17" t="str">
        <f t="shared" si="0"/>
        <v>金</v>
      </c>
      <c r="N5" s="16">
        <v>830</v>
      </c>
      <c r="O5" s="16">
        <v>1700</v>
      </c>
      <c r="P5" s="16" t="s">
        <v>40</v>
      </c>
      <c r="Q5" s="18"/>
      <c r="R5" s="16">
        <v>150</v>
      </c>
      <c r="S5" s="22" t="s">
        <v>69</v>
      </c>
      <c r="T5" s="7" t="s">
        <v>121</v>
      </c>
      <c r="U5" s="11"/>
      <c r="V5" s="7"/>
    </row>
    <row r="6" spans="1:22" ht="35.1" customHeight="1" x14ac:dyDescent="0.15">
      <c r="A6" s="6"/>
      <c r="B6" s="20" t="s">
        <v>36</v>
      </c>
      <c r="C6" s="21"/>
      <c r="D6" s="20"/>
      <c r="E6" s="21"/>
      <c r="F6" s="20" t="s">
        <v>117</v>
      </c>
      <c r="G6" s="20"/>
      <c r="H6" s="22" t="s">
        <v>68</v>
      </c>
      <c r="I6" s="22" t="s">
        <v>48</v>
      </c>
      <c r="J6" s="22" t="s">
        <v>38</v>
      </c>
      <c r="K6" s="22" t="s">
        <v>39</v>
      </c>
      <c r="L6" s="17">
        <v>45415</v>
      </c>
      <c r="M6" s="17" t="str">
        <f t="shared" si="0"/>
        <v>金</v>
      </c>
      <c r="N6" s="16">
        <v>830</v>
      </c>
      <c r="O6" s="16">
        <v>1700</v>
      </c>
      <c r="P6" s="16" t="s">
        <v>40</v>
      </c>
      <c r="Q6" s="18"/>
      <c r="R6" s="16">
        <v>150</v>
      </c>
      <c r="S6" s="22" t="s">
        <v>69</v>
      </c>
      <c r="T6" s="7" t="s">
        <v>121</v>
      </c>
      <c r="U6" s="11"/>
      <c r="V6" s="7"/>
    </row>
    <row r="7" spans="1:22" ht="35.1" customHeight="1" x14ac:dyDescent="0.15">
      <c r="A7" s="6"/>
      <c r="B7" s="20" t="s">
        <v>36</v>
      </c>
      <c r="C7" s="21"/>
      <c r="D7" s="20"/>
      <c r="E7" s="21"/>
      <c r="F7" s="20" t="s">
        <v>116</v>
      </c>
      <c r="G7" s="20"/>
      <c r="H7" s="22" t="s">
        <v>68</v>
      </c>
      <c r="I7" s="22" t="s">
        <v>48</v>
      </c>
      <c r="J7" s="22" t="s">
        <v>38</v>
      </c>
      <c r="K7" s="22" t="s">
        <v>39</v>
      </c>
      <c r="L7" s="17">
        <v>45515</v>
      </c>
      <c r="M7" s="17" t="str">
        <f t="shared" si="0"/>
        <v>日</v>
      </c>
      <c r="N7" s="16">
        <v>830</v>
      </c>
      <c r="O7" s="16">
        <v>1700</v>
      </c>
      <c r="P7" s="16" t="s">
        <v>40</v>
      </c>
      <c r="Q7" s="18"/>
      <c r="R7" s="16">
        <v>150</v>
      </c>
      <c r="S7" s="22" t="s">
        <v>70</v>
      </c>
      <c r="T7" s="7" t="s">
        <v>120</v>
      </c>
      <c r="U7" s="11"/>
      <c r="V7" s="7"/>
    </row>
    <row r="8" spans="1:22" ht="35.1" customHeight="1" x14ac:dyDescent="0.15">
      <c r="A8" s="6"/>
      <c r="B8" s="20" t="s">
        <v>36</v>
      </c>
      <c r="C8" s="21"/>
      <c r="D8" s="20"/>
      <c r="E8" s="21"/>
      <c r="F8" s="20" t="s">
        <v>118</v>
      </c>
      <c r="G8" s="20"/>
      <c r="H8" s="22" t="s">
        <v>68</v>
      </c>
      <c r="I8" s="22" t="s">
        <v>48</v>
      </c>
      <c r="J8" s="22" t="s">
        <v>38</v>
      </c>
      <c r="K8" s="22" t="s">
        <v>39</v>
      </c>
      <c r="L8" s="17">
        <v>45515</v>
      </c>
      <c r="M8" s="17" t="str">
        <f t="shared" si="0"/>
        <v>日</v>
      </c>
      <c r="N8" s="16">
        <v>830</v>
      </c>
      <c r="O8" s="16">
        <v>1700</v>
      </c>
      <c r="P8" s="16" t="s">
        <v>40</v>
      </c>
      <c r="Q8" s="18"/>
      <c r="R8" s="16">
        <v>150</v>
      </c>
      <c r="S8" s="22" t="s">
        <v>70</v>
      </c>
      <c r="T8" s="7" t="s">
        <v>120</v>
      </c>
      <c r="U8" s="11"/>
      <c r="V8" s="7"/>
    </row>
    <row r="9" spans="1:22" ht="15" customHeight="1" x14ac:dyDescent="0.15">
      <c r="A9" s="6"/>
      <c r="B9" s="20"/>
      <c r="C9" s="21"/>
      <c r="D9" s="20"/>
      <c r="E9" s="21"/>
      <c r="F9" s="20"/>
      <c r="G9" s="20"/>
      <c r="H9" s="22"/>
      <c r="I9" s="22"/>
      <c r="J9" s="22"/>
      <c r="K9" s="22"/>
      <c r="L9" s="17"/>
      <c r="M9" s="17" t="str">
        <f t="shared" si="0"/>
        <v>土</v>
      </c>
      <c r="N9" s="16"/>
      <c r="O9" s="16"/>
      <c r="P9" s="16"/>
      <c r="Q9" s="18"/>
      <c r="R9" s="16"/>
      <c r="S9" s="22"/>
      <c r="T9" s="22"/>
      <c r="U9" s="11"/>
      <c r="V9" s="7"/>
    </row>
    <row r="10" spans="1:22" ht="35.1" customHeight="1" x14ac:dyDescent="0.15">
      <c r="A10" s="6"/>
      <c r="B10" s="20" t="s">
        <v>9</v>
      </c>
      <c r="C10" s="21"/>
      <c r="D10" s="20"/>
      <c r="E10" s="21"/>
      <c r="F10" s="20" t="s">
        <v>26</v>
      </c>
      <c r="G10" s="20"/>
      <c r="H10" s="22" t="s">
        <v>37</v>
      </c>
      <c r="I10" s="22" t="s">
        <v>25</v>
      </c>
      <c r="J10" s="22" t="s">
        <v>74</v>
      </c>
      <c r="K10" s="22" t="s">
        <v>71</v>
      </c>
      <c r="L10" s="17">
        <v>45411</v>
      </c>
      <c r="M10" s="17" t="str">
        <f t="shared" si="0"/>
        <v>月</v>
      </c>
      <c r="N10" s="16">
        <v>1000</v>
      </c>
      <c r="O10" s="16">
        <v>1500</v>
      </c>
      <c r="P10" s="16" t="s">
        <v>72</v>
      </c>
      <c r="Q10" s="18"/>
      <c r="R10" s="16">
        <v>100</v>
      </c>
      <c r="S10" s="22" t="s">
        <v>73</v>
      </c>
      <c r="T10" s="5" t="s">
        <v>122</v>
      </c>
      <c r="U10" s="11" t="s">
        <v>46</v>
      </c>
      <c r="V10" s="7"/>
    </row>
    <row r="11" spans="1:22" ht="15" customHeight="1" x14ac:dyDescent="0.15">
      <c r="A11" s="6"/>
      <c r="B11" s="20"/>
      <c r="C11" s="21"/>
      <c r="D11" s="20"/>
      <c r="E11" s="21"/>
      <c r="F11" s="20"/>
      <c r="G11" s="20"/>
      <c r="H11" s="22"/>
      <c r="I11" s="22"/>
      <c r="J11" s="22"/>
      <c r="K11" s="22"/>
      <c r="L11" s="17"/>
      <c r="M11" s="17" t="str">
        <f t="shared" si="0"/>
        <v>土</v>
      </c>
      <c r="N11" s="16"/>
      <c r="O11" s="16"/>
      <c r="P11" s="16"/>
      <c r="Q11" s="18"/>
      <c r="R11" s="16"/>
      <c r="S11" s="22"/>
      <c r="T11" s="22"/>
      <c r="U11" s="11"/>
      <c r="V11" s="7"/>
    </row>
    <row r="12" spans="1:22" ht="15" customHeight="1" x14ac:dyDescent="0.15">
      <c r="A12" s="6"/>
      <c r="B12" s="20"/>
      <c r="C12" s="21"/>
      <c r="D12" s="20"/>
      <c r="E12" s="21"/>
      <c r="F12" s="20"/>
      <c r="G12" s="20"/>
      <c r="H12" s="22"/>
      <c r="I12" s="22"/>
      <c r="J12" s="22"/>
      <c r="K12" s="22"/>
      <c r="L12" s="17"/>
      <c r="M12" s="17" t="str">
        <f t="shared" si="0"/>
        <v>土</v>
      </c>
      <c r="N12" s="16"/>
      <c r="O12" s="16"/>
      <c r="P12" s="16"/>
      <c r="Q12" s="18"/>
      <c r="R12" s="16"/>
      <c r="S12" s="22"/>
      <c r="T12" s="22"/>
      <c r="U12" s="11"/>
      <c r="V12" s="7"/>
    </row>
    <row r="13" spans="1:22" ht="15" customHeight="1" x14ac:dyDescent="0.15">
      <c r="A13" s="6"/>
      <c r="B13" s="20"/>
      <c r="C13" s="21"/>
      <c r="D13" s="20"/>
      <c r="E13" s="21"/>
      <c r="F13" s="20"/>
      <c r="G13" s="20"/>
      <c r="H13" s="22"/>
      <c r="I13" s="22"/>
      <c r="J13" s="22"/>
      <c r="K13" s="22"/>
      <c r="L13" s="17"/>
      <c r="M13" s="17" t="str">
        <f t="shared" si="0"/>
        <v>土</v>
      </c>
      <c r="N13" s="16"/>
      <c r="O13" s="16"/>
      <c r="P13" s="16"/>
      <c r="Q13" s="18"/>
      <c r="R13" s="16"/>
      <c r="S13" s="22"/>
      <c r="T13" s="22"/>
      <c r="U13" s="11"/>
      <c r="V13" s="7"/>
    </row>
    <row r="14" spans="1:22" ht="35.1" customHeight="1" x14ac:dyDescent="0.15">
      <c r="A14" s="6"/>
      <c r="B14" s="20" t="s">
        <v>47</v>
      </c>
      <c r="C14" s="21"/>
      <c r="D14" s="20"/>
      <c r="E14" s="21"/>
      <c r="F14" s="20" t="s">
        <v>6</v>
      </c>
      <c r="G14" s="20"/>
      <c r="H14" s="16" t="s">
        <v>27</v>
      </c>
      <c r="I14" s="16" t="s">
        <v>28</v>
      </c>
      <c r="J14" s="16" t="s">
        <v>29</v>
      </c>
      <c r="K14" s="16" t="s">
        <v>34</v>
      </c>
      <c r="L14" s="17">
        <v>45388</v>
      </c>
      <c r="M14" s="17" t="str">
        <f t="shared" si="0"/>
        <v>土</v>
      </c>
      <c r="N14" s="16">
        <v>700</v>
      </c>
      <c r="O14" s="16">
        <v>1600</v>
      </c>
      <c r="P14" s="16" t="s">
        <v>19</v>
      </c>
      <c r="Q14" s="18"/>
      <c r="R14" s="16">
        <v>100</v>
      </c>
      <c r="S14" s="16" t="s">
        <v>30</v>
      </c>
      <c r="T14" s="5" t="s">
        <v>122</v>
      </c>
      <c r="U14" s="11" t="s">
        <v>46</v>
      </c>
      <c r="V14" s="7"/>
    </row>
    <row r="15" spans="1:22" ht="15" customHeight="1" x14ac:dyDescent="0.15">
      <c r="A15" s="6"/>
      <c r="B15" s="20"/>
      <c r="C15" s="21"/>
      <c r="D15" s="20"/>
      <c r="E15" s="21"/>
      <c r="F15" s="20"/>
      <c r="G15" s="20"/>
      <c r="H15" s="22"/>
      <c r="I15" s="22"/>
      <c r="J15" s="22"/>
      <c r="K15" s="22"/>
      <c r="L15" s="17"/>
      <c r="M15" s="17" t="str">
        <f t="shared" si="0"/>
        <v>土</v>
      </c>
      <c r="N15" s="16"/>
      <c r="O15" s="16"/>
      <c r="P15" s="16"/>
      <c r="Q15" s="18"/>
      <c r="R15" s="16"/>
      <c r="S15" s="22"/>
      <c r="T15" s="22"/>
      <c r="U15" s="11"/>
      <c r="V15" s="7"/>
    </row>
    <row r="16" spans="1:22" ht="15" customHeight="1" x14ac:dyDescent="0.15">
      <c r="A16" s="6"/>
      <c r="B16" s="20"/>
      <c r="C16" s="21"/>
      <c r="D16" s="20"/>
      <c r="E16" s="21"/>
      <c r="F16" s="20"/>
      <c r="G16" s="20"/>
      <c r="H16" s="22"/>
      <c r="I16" s="22"/>
      <c r="J16" s="22"/>
      <c r="K16" s="22"/>
      <c r="L16" s="17"/>
      <c r="M16" s="17" t="str">
        <f t="shared" si="0"/>
        <v>土</v>
      </c>
      <c r="N16" s="16"/>
      <c r="O16" s="16"/>
      <c r="P16" s="16"/>
      <c r="Q16" s="18"/>
      <c r="R16" s="16"/>
      <c r="S16" s="22"/>
      <c r="T16" s="22"/>
      <c r="U16" s="11"/>
      <c r="V16" s="7"/>
    </row>
    <row r="17" spans="1:22" ht="35.1" customHeight="1" x14ac:dyDescent="0.15">
      <c r="A17" s="6"/>
      <c r="B17" s="20" t="s">
        <v>47</v>
      </c>
      <c r="C17" s="21"/>
      <c r="D17" s="20"/>
      <c r="E17" s="21"/>
      <c r="F17" s="20" t="s">
        <v>77</v>
      </c>
      <c r="G17" s="20"/>
      <c r="H17" s="22" t="s">
        <v>50</v>
      </c>
      <c r="I17" s="22" t="s">
        <v>49</v>
      </c>
      <c r="J17" s="22" t="s">
        <v>51</v>
      </c>
      <c r="K17" s="22" t="s">
        <v>52</v>
      </c>
      <c r="L17" s="17">
        <v>45417</v>
      </c>
      <c r="M17" s="17" t="str">
        <f t="shared" si="0"/>
        <v>日</v>
      </c>
      <c r="N17" s="16"/>
      <c r="O17" s="16"/>
      <c r="P17" s="16" t="s">
        <v>53</v>
      </c>
      <c r="Q17" s="18"/>
      <c r="R17" s="16">
        <v>200</v>
      </c>
      <c r="S17" s="22" t="s">
        <v>54</v>
      </c>
      <c r="T17" s="5" t="s">
        <v>123</v>
      </c>
      <c r="U17" s="11" t="s">
        <v>46</v>
      </c>
      <c r="V17" s="7"/>
    </row>
    <row r="18" spans="1:22" ht="15" customHeight="1" x14ac:dyDescent="0.15">
      <c r="A18" s="6"/>
      <c r="B18" s="20"/>
      <c r="C18" s="21"/>
      <c r="D18" s="20"/>
      <c r="E18" s="21"/>
      <c r="F18" s="20"/>
      <c r="G18" s="20"/>
      <c r="H18" s="22"/>
      <c r="I18" s="22"/>
      <c r="J18" s="22"/>
      <c r="K18" s="22"/>
      <c r="L18" s="17"/>
      <c r="M18" s="17" t="str">
        <f t="shared" si="0"/>
        <v>土</v>
      </c>
      <c r="N18" s="16"/>
      <c r="O18" s="16"/>
      <c r="P18" s="16"/>
      <c r="Q18" s="18"/>
      <c r="R18" s="16"/>
      <c r="S18" s="22"/>
      <c r="T18" s="22"/>
      <c r="U18" s="11"/>
      <c r="V18" s="7"/>
    </row>
    <row r="19" spans="1:22" ht="15" customHeight="1" x14ac:dyDescent="0.15">
      <c r="A19" s="6"/>
      <c r="B19" s="20"/>
      <c r="C19" s="21"/>
      <c r="D19" s="20"/>
      <c r="E19" s="21"/>
      <c r="F19" s="20"/>
      <c r="G19" s="20"/>
      <c r="H19" s="22"/>
      <c r="I19" s="22"/>
      <c r="J19" s="22"/>
      <c r="K19" s="22"/>
      <c r="L19" s="17"/>
      <c r="M19" s="17" t="str">
        <f t="shared" si="0"/>
        <v>土</v>
      </c>
      <c r="N19" s="16"/>
      <c r="O19" s="16"/>
      <c r="P19" s="16"/>
      <c r="Q19" s="18"/>
      <c r="R19" s="16"/>
      <c r="S19" s="22"/>
      <c r="T19" s="22"/>
      <c r="U19" s="11"/>
      <c r="V19" s="7"/>
    </row>
    <row r="20" spans="1:22" ht="15" customHeight="1" x14ac:dyDescent="0.15">
      <c r="A20" s="6"/>
      <c r="B20" s="20"/>
      <c r="C20" s="21"/>
      <c r="D20" s="20"/>
      <c r="E20" s="21"/>
      <c r="F20" s="20"/>
      <c r="G20" s="20"/>
      <c r="H20" s="22"/>
      <c r="I20" s="22"/>
      <c r="J20" s="22"/>
      <c r="K20" s="22"/>
      <c r="L20" s="17"/>
      <c r="M20" s="17" t="str">
        <f t="shared" si="0"/>
        <v>土</v>
      </c>
      <c r="N20" s="16"/>
      <c r="O20" s="16"/>
      <c r="P20" s="16"/>
      <c r="Q20" s="18"/>
      <c r="R20" s="16"/>
      <c r="S20" s="22"/>
      <c r="T20" s="22"/>
      <c r="U20" s="11"/>
      <c r="V20" s="7"/>
    </row>
    <row r="21" spans="1:22" ht="35.1" customHeight="1" x14ac:dyDescent="0.15">
      <c r="A21" s="6"/>
      <c r="B21" s="20" t="s">
        <v>10</v>
      </c>
      <c r="C21" s="21"/>
      <c r="D21" s="20"/>
      <c r="E21" s="21"/>
      <c r="F21" s="20" t="s">
        <v>89</v>
      </c>
      <c r="G21" s="20"/>
      <c r="H21" s="22" t="s">
        <v>80</v>
      </c>
      <c r="I21" s="22" t="s">
        <v>79</v>
      </c>
      <c r="J21" s="22" t="s">
        <v>81</v>
      </c>
      <c r="K21" s="22" t="s">
        <v>82</v>
      </c>
      <c r="L21" s="17">
        <v>45545</v>
      </c>
      <c r="M21" s="17" t="str">
        <f t="shared" si="0"/>
        <v>火</v>
      </c>
      <c r="N21" s="16">
        <v>800</v>
      </c>
      <c r="O21" s="16">
        <v>1700</v>
      </c>
      <c r="P21" s="16" t="s">
        <v>83</v>
      </c>
      <c r="Q21" s="18"/>
      <c r="R21" s="16">
        <v>10</v>
      </c>
      <c r="S21" s="22" t="s">
        <v>84</v>
      </c>
      <c r="T21" s="22" t="s">
        <v>119</v>
      </c>
      <c r="U21" s="11" t="s">
        <v>46</v>
      </c>
      <c r="V21" s="7"/>
    </row>
    <row r="22" spans="1:22" ht="35.1" customHeight="1" x14ac:dyDescent="0.15">
      <c r="A22" s="6"/>
      <c r="B22" s="20" t="s">
        <v>10</v>
      </c>
      <c r="C22" s="21"/>
      <c r="D22" s="20"/>
      <c r="E22" s="21"/>
      <c r="F22" s="20" t="s">
        <v>90</v>
      </c>
      <c r="G22" s="20"/>
      <c r="H22" s="22" t="s">
        <v>80</v>
      </c>
      <c r="I22" s="22" t="s">
        <v>79</v>
      </c>
      <c r="J22" s="22" t="s">
        <v>81</v>
      </c>
      <c r="K22" s="22" t="s">
        <v>82</v>
      </c>
      <c r="L22" s="17">
        <v>45545</v>
      </c>
      <c r="M22" s="17" t="str">
        <f t="shared" si="0"/>
        <v>火</v>
      </c>
      <c r="N22" s="16">
        <v>800</v>
      </c>
      <c r="O22" s="16">
        <v>1700</v>
      </c>
      <c r="P22" s="16" t="s">
        <v>83</v>
      </c>
      <c r="Q22" s="18"/>
      <c r="R22" s="16">
        <v>10</v>
      </c>
      <c r="S22" s="22" t="s">
        <v>84</v>
      </c>
      <c r="T22" s="22" t="s">
        <v>119</v>
      </c>
      <c r="U22" s="11" t="s">
        <v>46</v>
      </c>
      <c r="V22" s="7"/>
    </row>
    <row r="23" spans="1:22" ht="35.1" customHeight="1" x14ac:dyDescent="0.15">
      <c r="A23" s="6"/>
      <c r="B23" s="20" t="s">
        <v>10</v>
      </c>
      <c r="C23" s="21"/>
      <c r="D23" s="20"/>
      <c r="E23" s="21"/>
      <c r="F23" s="20" t="s">
        <v>92</v>
      </c>
      <c r="G23" s="20"/>
      <c r="H23" s="22" t="s">
        <v>80</v>
      </c>
      <c r="I23" s="22" t="s">
        <v>79</v>
      </c>
      <c r="J23" s="22" t="s">
        <v>81</v>
      </c>
      <c r="K23" s="22" t="s">
        <v>82</v>
      </c>
      <c r="L23" s="17">
        <v>45545</v>
      </c>
      <c r="M23" s="17" t="str">
        <f t="shared" si="0"/>
        <v>火</v>
      </c>
      <c r="N23" s="16">
        <v>800</v>
      </c>
      <c r="O23" s="16">
        <v>1700</v>
      </c>
      <c r="P23" s="16" t="s">
        <v>83</v>
      </c>
      <c r="Q23" s="18"/>
      <c r="R23" s="16">
        <v>10</v>
      </c>
      <c r="S23" s="22" t="s">
        <v>84</v>
      </c>
      <c r="T23" s="22" t="s">
        <v>119</v>
      </c>
      <c r="U23" s="11" t="s">
        <v>46</v>
      </c>
      <c r="V23" s="7"/>
    </row>
    <row r="24" spans="1:22" ht="35.1" customHeight="1" x14ac:dyDescent="0.15">
      <c r="A24" s="6"/>
      <c r="B24" s="20" t="s">
        <v>10</v>
      </c>
      <c r="C24" s="21"/>
      <c r="D24" s="20"/>
      <c r="E24" s="21"/>
      <c r="F24" s="20" t="s">
        <v>94</v>
      </c>
      <c r="G24" s="20"/>
      <c r="H24" s="22" t="s">
        <v>80</v>
      </c>
      <c r="I24" s="22" t="s">
        <v>79</v>
      </c>
      <c r="J24" s="22" t="s">
        <v>81</v>
      </c>
      <c r="K24" s="22" t="s">
        <v>82</v>
      </c>
      <c r="L24" s="17">
        <v>45545</v>
      </c>
      <c r="M24" s="17" t="str">
        <f t="shared" si="0"/>
        <v>火</v>
      </c>
      <c r="N24" s="16">
        <v>800</v>
      </c>
      <c r="O24" s="16">
        <v>1700</v>
      </c>
      <c r="P24" s="16" t="s">
        <v>83</v>
      </c>
      <c r="Q24" s="18"/>
      <c r="R24" s="16">
        <v>10</v>
      </c>
      <c r="S24" s="22" t="s">
        <v>84</v>
      </c>
      <c r="T24" s="22" t="s">
        <v>119</v>
      </c>
      <c r="U24" s="11" t="s">
        <v>46</v>
      </c>
      <c r="V24" s="7"/>
    </row>
    <row r="25" spans="1:22" ht="35.1" customHeight="1" x14ac:dyDescent="0.15">
      <c r="A25" s="6"/>
      <c r="B25" s="20" t="s">
        <v>10</v>
      </c>
      <c r="C25" s="21"/>
      <c r="D25" s="20"/>
      <c r="E25" s="21"/>
      <c r="F25" s="20" t="s">
        <v>96</v>
      </c>
      <c r="G25" s="20"/>
      <c r="H25" s="22" t="s">
        <v>80</v>
      </c>
      <c r="I25" s="22" t="s">
        <v>79</v>
      </c>
      <c r="J25" s="22" t="s">
        <v>81</v>
      </c>
      <c r="K25" s="22" t="s">
        <v>82</v>
      </c>
      <c r="L25" s="17">
        <v>45545</v>
      </c>
      <c r="M25" s="17" t="str">
        <f t="shared" si="0"/>
        <v>火</v>
      </c>
      <c r="N25" s="16">
        <v>800</v>
      </c>
      <c r="O25" s="16">
        <v>1700</v>
      </c>
      <c r="P25" s="16" t="s">
        <v>83</v>
      </c>
      <c r="Q25" s="18"/>
      <c r="R25" s="16">
        <v>10</v>
      </c>
      <c r="S25" s="22" t="s">
        <v>84</v>
      </c>
      <c r="T25" s="22" t="s">
        <v>119</v>
      </c>
      <c r="U25" s="11" t="s">
        <v>46</v>
      </c>
      <c r="V25" s="7"/>
    </row>
    <row r="26" spans="1:22" ht="35.1" customHeight="1" x14ac:dyDescent="0.15">
      <c r="A26" s="6"/>
      <c r="B26" s="20" t="s">
        <v>10</v>
      </c>
      <c r="C26" s="21"/>
      <c r="D26" s="20"/>
      <c r="E26" s="21"/>
      <c r="F26" s="20" t="s">
        <v>98</v>
      </c>
      <c r="G26" s="20"/>
      <c r="H26" s="22" t="s">
        <v>80</v>
      </c>
      <c r="I26" s="22" t="s">
        <v>79</v>
      </c>
      <c r="J26" s="22" t="s">
        <v>81</v>
      </c>
      <c r="K26" s="22" t="s">
        <v>82</v>
      </c>
      <c r="L26" s="17">
        <v>45545</v>
      </c>
      <c r="M26" s="17" t="str">
        <f t="shared" si="0"/>
        <v>火</v>
      </c>
      <c r="N26" s="16">
        <v>800</v>
      </c>
      <c r="O26" s="16">
        <v>1700</v>
      </c>
      <c r="P26" s="16" t="s">
        <v>83</v>
      </c>
      <c r="Q26" s="18"/>
      <c r="R26" s="16">
        <v>10</v>
      </c>
      <c r="S26" s="22" t="s">
        <v>84</v>
      </c>
      <c r="T26" s="22" t="s">
        <v>119</v>
      </c>
      <c r="U26" s="11" t="s">
        <v>46</v>
      </c>
      <c r="V26" s="7"/>
    </row>
    <row r="27" spans="1:22" ht="35.1" customHeight="1" x14ac:dyDescent="0.15">
      <c r="A27" s="6"/>
      <c r="B27" s="20" t="s">
        <v>10</v>
      </c>
      <c r="C27" s="21"/>
      <c r="D27" s="20"/>
      <c r="E27" s="21"/>
      <c r="F27" s="20" t="s">
        <v>100</v>
      </c>
      <c r="G27" s="20"/>
      <c r="H27" s="22" t="s">
        <v>80</v>
      </c>
      <c r="I27" s="22" t="s">
        <v>79</v>
      </c>
      <c r="J27" s="22" t="s">
        <v>81</v>
      </c>
      <c r="K27" s="22" t="s">
        <v>82</v>
      </c>
      <c r="L27" s="17">
        <v>45545</v>
      </c>
      <c r="M27" s="17" t="str">
        <f t="shared" si="0"/>
        <v>火</v>
      </c>
      <c r="N27" s="16">
        <v>800</v>
      </c>
      <c r="O27" s="16">
        <v>1700</v>
      </c>
      <c r="P27" s="16" t="s">
        <v>83</v>
      </c>
      <c r="Q27" s="18"/>
      <c r="R27" s="16">
        <v>10</v>
      </c>
      <c r="S27" s="22" t="s">
        <v>84</v>
      </c>
      <c r="T27" s="22" t="s">
        <v>119</v>
      </c>
      <c r="U27" s="11" t="s">
        <v>46</v>
      </c>
      <c r="V27" s="7"/>
    </row>
    <row r="28" spans="1:22" ht="35.1" customHeight="1" x14ac:dyDescent="0.15">
      <c r="A28" s="6"/>
      <c r="B28" s="20" t="s">
        <v>10</v>
      </c>
      <c r="C28" s="21"/>
      <c r="D28" s="20"/>
      <c r="E28" s="21"/>
      <c r="F28" s="20" t="s">
        <v>102</v>
      </c>
      <c r="G28" s="20"/>
      <c r="H28" s="22" t="s">
        <v>80</v>
      </c>
      <c r="I28" s="22" t="s">
        <v>79</v>
      </c>
      <c r="J28" s="22" t="s">
        <v>81</v>
      </c>
      <c r="K28" s="22" t="s">
        <v>82</v>
      </c>
      <c r="L28" s="17">
        <v>45545</v>
      </c>
      <c r="M28" s="17" t="str">
        <f t="shared" si="0"/>
        <v>火</v>
      </c>
      <c r="N28" s="16">
        <v>800</v>
      </c>
      <c r="O28" s="16">
        <v>1700</v>
      </c>
      <c r="P28" s="16" t="s">
        <v>83</v>
      </c>
      <c r="Q28" s="18"/>
      <c r="R28" s="16">
        <v>10</v>
      </c>
      <c r="S28" s="22" t="s">
        <v>84</v>
      </c>
      <c r="T28" s="22" t="s">
        <v>119</v>
      </c>
      <c r="U28" s="11" t="s">
        <v>46</v>
      </c>
      <c r="V28" s="7"/>
    </row>
    <row r="29" spans="1:22" ht="35.1" customHeight="1" x14ac:dyDescent="0.15">
      <c r="A29" s="6"/>
      <c r="B29" s="20" t="s">
        <v>10</v>
      </c>
      <c r="C29" s="21"/>
      <c r="D29" s="20"/>
      <c r="E29" s="21"/>
      <c r="F29" s="20" t="s">
        <v>104</v>
      </c>
      <c r="G29" s="20"/>
      <c r="H29" s="22" t="s">
        <v>80</v>
      </c>
      <c r="I29" s="22" t="s">
        <v>79</v>
      </c>
      <c r="J29" s="22" t="s">
        <v>81</v>
      </c>
      <c r="K29" s="22" t="s">
        <v>82</v>
      </c>
      <c r="L29" s="17">
        <v>45545</v>
      </c>
      <c r="M29" s="17" t="str">
        <f t="shared" si="0"/>
        <v>火</v>
      </c>
      <c r="N29" s="16">
        <v>800</v>
      </c>
      <c r="O29" s="16">
        <v>1700</v>
      </c>
      <c r="P29" s="16" t="s">
        <v>83</v>
      </c>
      <c r="Q29" s="18"/>
      <c r="R29" s="16">
        <v>10</v>
      </c>
      <c r="S29" s="22" t="s">
        <v>84</v>
      </c>
      <c r="T29" s="22" t="s">
        <v>119</v>
      </c>
      <c r="U29" s="11" t="s">
        <v>46</v>
      </c>
      <c r="V29" s="7"/>
    </row>
    <row r="30" spans="1:22" ht="35.1" customHeight="1" x14ac:dyDescent="0.15">
      <c r="A30" s="6"/>
      <c r="B30" s="20" t="s">
        <v>10</v>
      </c>
      <c r="C30" s="21"/>
      <c r="D30" s="20"/>
      <c r="E30" s="21"/>
      <c r="F30" s="20" t="s">
        <v>105</v>
      </c>
      <c r="G30" s="20"/>
      <c r="H30" s="22" t="s">
        <v>80</v>
      </c>
      <c r="I30" s="22" t="s">
        <v>79</v>
      </c>
      <c r="J30" s="22" t="s">
        <v>81</v>
      </c>
      <c r="K30" s="22" t="s">
        <v>82</v>
      </c>
      <c r="L30" s="17">
        <v>45545</v>
      </c>
      <c r="M30" s="17" t="str">
        <f t="shared" si="0"/>
        <v>火</v>
      </c>
      <c r="N30" s="16">
        <v>800</v>
      </c>
      <c r="O30" s="16">
        <v>1700</v>
      </c>
      <c r="P30" s="16" t="s">
        <v>83</v>
      </c>
      <c r="Q30" s="18"/>
      <c r="R30" s="16">
        <v>10</v>
      </c>
      <c r="S30" s="22" t="s">
        <v>84</v>
      </c>
      <c r="T30" s="22" t="s">
        <v>119</v>
      </c>
      <c r="U30" s="11" t="s">
        <v>46</v>
      </c>
      <c r="V30" s="7"/>
    </row>
    <row r="31" spans="1:22" ht="35.1" customHeight="1" x14ac:dyDescent="0.15">
      <c r="A31" s="6"/>
      <c r="B31" s="20" t="s">
        <v>10</v>
      </c>
      <c r="C31" s="21"/>
      <c r="D31" s="20"/>
      <c r="E31" s="21"/>
      <c r="F31" s="20" t="s">
        <v>106</v>
      </c>
      <c r="G31" s="20"/>
      <c r="H31" s="22" t="s">
        <v>80</v>
      </c>
      <c r="I31" s="22" t="s">
        <v>79</v>
      </c>
      <c r="J31" s="22" t="s">
        <v>81</v>
      </c>
      <c r="K31" s="22" t="s">
        <v>82</v>
      </c>
      <c r="L31" s="17">
        <v>45545</v>
      </c>
      <c r="M31" s="17" t="str">
        <f t="shared" si="0"/>
        <v>火</v>
      </c>
      <c r="N31" s="16">
        <v>800</v>
      </c>
      <c r="O31" s="16">
        <v>1700</v>
      </c>
      <c r="P31" s="16" t="s">
        <v>83</v>
      </c>
      <c r="Q31" s="18"/>
      <c r="R31" s="16">
        <v>10</v>
      </c>
      <c r="S31" s="22" t="s">
        <v>84</v>
      </c>
      <c r="T31" s="22" t="s">
        <v>119</v>
      </c>
      <c r="U31" s="11" t="s">
        <v>46</v>
      </c>
      <c r="V31" s="7"/>
    </row>
    <row r="32" spans="1:22" ht="35.1" customHeight="1" x14ac:dyDescent="0.15">
      <c r="A32" s="6"/>
      <c r="B32" s="20" t="s">
        <v>10</v>
      </c>
      <c r="C32" s="21"/>
      <c r="D32" s="20"/>
      <c r="E32" s="21"/>
      <c r="F32" s="20" t="s">
        <v>107</v>
      </c>
      <c r="G32" s="20"/>
      <c r="H32" s="22" t="s">
        <v>80</v>
      </c>
      <c r="I32" s="22" t="s">
        <v>79</v>
      </c>
      <c r="J32" s="22" t="s">
        <v>81</v>
      </c>
      <c r="K32" s="22" t="s">
        <v>82</v>
      </c>
      <c r="L32" s="17">
        <v>45545</v>
      </c>
      <c r="M32" s="17" t="str">
        <f t="shared" si="0"/>
        <v>火</v>
      </c>
      <c r="N32" s="16">
        <v>800</v>
      </c>
      <c r="O32" s="16">
        <v>1700</v>
      </c>
      <c r="P32" s="16" t="s">
        <v>83</v>
      </c>
      <c r="Q32" s="18"/>
      <c r="R32" s="16">
        <v>10</v>
      </c>
      <c r="S32" s="22" t="s">
        <v>84</v>
      </c>
      <c r="T32" s="22" t="s">
        <v>119</v>
      </c>
      <c r="U32" s="11" t="s">
        <v>46</v>
      </c>
      <c r="V32" s="7"/>
    </row>
    <row r="33" spans="1:22" ht="35.1" customHeight="1" x14ac:dyDescent="0.15">
      <c r="A33" s="6"/>
      <c r="B33" s="20" t="s">
        <v>10</v>
      </c>
      <c r="C33" s="21"/>
      <c r="D33" s="20"/>
      <c r="E33" s="21"/>
      <c r="F33" s="20" t="s">
        <v>8</v>
      </c>
      <c r="G33" s="20"/>
      <c r="H33" s="22" t="s">
        <v>80</v>
      </c>
      <c r="I33" s="22" t="s">
        <v>79</v>
      </c>
      <c r="J33" s="22" t="s">
        <v>81</v>
      </c>
      <c r="K33" s="22" t="s">
        <v>82</v>
      </c>
      <c r="L33" s="17">
        <v>45545</v>
      </c>
      <c r="M33" s="17" t="str">
        <f t="shared" si="0"/>
        <v>火</v>
      </c>
      <c r="N33" s="16">
        <v>800</v>
      </c>
      <c r="O33" s="16">
        <v>1700</v>
      </c>
      <c r="P33" s="16" t="s">
        <v>83</v>
      </c>
      <c r="Q33" s="18"/>
      <c r="R33" s="16">
        <v>200</v>
      </c>
      <c r="S33" s="22" t="s">
        <v>84</v>
      </c>
      <c r="T33" s="22" t="s">
        <v>119</v>
      </c>
      <c r="U33" s="11" t="s">
        <v>46</v>
      </c>
      <c r="V33" s="7"/>
    </row>
    <row r="34" spans="1:22" x14ac:dyDescent="0.15">
      <c r="A34" s="6"/>
      <c r="B34" s="20"/>
      <c r="C34" s="21"/>
      <c r="D34" s="20"/>
      <c r="E34" s="21"/>
      <c r="F34" s="20"/>
      <c r="G34" s="20"/>
      <c r="H34" s="22"/>
      <c r="I34" s="22"/>
      <c r="J34" s="22"/>
      <c r="K34" s="22"/>
      <c r="L34" s="17"/>
      <c r="M34" s="17" t="str">
        <f t="shared" si="0"/>
        <v>土</v>
      </c>
      <c r="N34" s="16"/>
      <c r="O34" s="16"/>
      <c r="P34" s="16"/>
      <c r="Q34" s="18"/>
      <c r="R34" s="16"/>
      <c r="S34" s="22"/>
      <c r="T34" s="22"/>
      <c r="U34" s="11"/>
      <c r="V34" s="7"/>
    </row>
    <row r="36" spans="1:22" ht="15" customHeight="1" x14ac:dyDescent="0.15">
      <c r="B36" s="23" t="s">
        <v>20</v>
      </c>
      <c r="F36" s="5" t="s">
        <v>21</v>
      </c>
    </row>
    <row r="37" spans="1:22" ht="15" customHeight="1" x14ac:dyDescent="0.15">
      <c r="B37" s="23" t="s">
        <v>22</v>
      </c>
      <c r="F37" s="5" t="s">
        <v>23</v>
      </c>
    </row>
    <row r="38" spans="1:22" ht="15" customHeight="1" x14ac:dyDescent="0.15">
      <c r="B38" s="23" t="s">
        <v>24</v>
      </c>
      <c r="F38" s="5" t="s">
        <v>32</v>
      </c>
    </row>
    <row r="39" spans="1:22" ht="15" customHeight="1" x14ac:dyDescent="0.15">
      <c r="B39" s="23" t="s">
        <v>31</v>
      </c>
      <c r="F39" s="5" t="s">
        <v>33</v>
      </c>
    </row>
    <row r="40" spans="1:22" ht="15" customHeight="1" x14ac:dyDescent="0.15">
      <c r="B40" s="23" t="s">
        <v>35</v>
      </c>
      <c r="F40" s="5" t="s">
        <v>42</v>
      </c>
    </row>
    <row r="41" spans="1:22" ht="15" customHeight="1" x14ac:dyDescent="0.15">
      <c r="B41" s="23" t="s">
        <v>41</v>
      </c>
      <c r="F41" s="5" t="s">
        <v>44</v>
      </c>
    </row>
    <row r="42" spans="1:22" ht="15" customHeight="1" x14ac:dyDescent="0.15">
      <c r="B42" s="23" t="s">
        <v>43</v>
      </c>
      <c r="F42" s="5" t="s">
        <v>160</v>
      </c>
    </row>
    <row r="43" spans="1:22" ht="15" customHeight="1" x14ac:dyDescent="0.15">
      <c r="B43" s="23"/>
      <c r="F43" s="5" t="s">
        <v>66</v>
      </c>
    </row>
    <row r="44" spans="1:22" ht="15" customHeight="1" x14ac:dyDescent="0.15">
      <c r="B44" s="23" t="s">
        <v>56</v>
      </c>
      <c r="F44" s="5" t="s">
        <v>161</v>
      </c>
    </row>
    <row r="45" spans="1:22" x14ac:dyDescent="0.15">
      <c r="B45" s="23" t="s">
        <v>57</v>
      </c>
      <c r="F45" s="5" t="s">
        <v>108</v>
      </c>
    </row>
    <row r="46" spans="1:22" x14ac:dyDescent="0.15">
      <c r="B46" s="23" t="s">
        <v>58</v>
      </c>
      <c r="F46" s="5" t="s">
        <v>61</v>
      </c>
    </row>
    <row r="47" spans="1:22" x14ac:dyDescent="0.15">
      <c r="B47" s="23" t="s">
        <v>59</v>
      </c>
      <c r="F47" s="5" t="s">
        <v>124</v>
      </c>
    </row>
    <row r="48" spans="1:22" x14ac:dyDescent="0.15">
      <c r="B48" s="23" t="s">
        <v>60</v>
      </c>
      <c r="F48" s="5" t="s">
        <v>62</v>
      </c>
    </row>
    <row r="49" spans="2:6" x14ac:dyDescent="0.15">
      <c r="B49" s="23" t="s">
        <v>64</v>
      </c>
      <c r="F49" s="5" t="s">
        <v>65</v>
      </c>
    </row>
  </sheetData>
  <phoneticPr fontId="1"/>
  <pageMargins left="0.7" right="0.7" top="0.75" bottom="0.75" header="0.3" footer="0.3"/>
  <pageSetup paperSize="8" scale="56" orientation="landscape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施設設備名</vt:lpstr>
      <vt:lpstr>コード</vt:lpstr>
      <vt:lpstr>申込書</vt:lpstr>
      <vt:lpstr>記入例</vt:lpstr>
      <vt:lpstr>記入例!Print_Area</vt:lpstr>
      <vt:lpstr>施設名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2025-12-09T01:03:01Z</dcterms:modified>
</cp:coreProperties>
</file>