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uCOm/VoBylg6Y94GFfnNwVUfF07yfZpg1mxb2IhU83b94PWIi/jEKXNiG/evC1+Vh+bPZ9upmOquf+QWcEv8w==" workbookSaltValue="h1JkDoMQhOxsDR2M4QyQ8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<sst xmlns="http://schemas.openxmlformats.org/spreadsheetml/2006/main" count="232" uniqueCount="120">
  <si>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</si>
  <si>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</si>
  <si>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</si>
  <si>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</si>
  <si>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</si>
  <si>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</si>
  <si>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</si>
  <si>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</si>
  <si>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</si>
  <si>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</si>
  <si>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</si>
  <si>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</si>
  <si>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</si>
  <si>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</si>
  <si>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</si>
  <si>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</si>
  <si>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</si>
  <si>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</si>
  <si>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</si>
  <si>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</si>
  <si>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</si>
  <si>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</si>
  <si>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</si>
  <si>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</si>
  <si>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</si>
  <si>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</si>
  <si>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</si>
  <si>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</si>
  <si>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</si>
  <si>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</si>
  <si>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</si>
  <si>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</si>
  <si>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</si>
  <si>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</si>
  <si>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</si>
  <si>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</si>
  <si>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</si>
  <si>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</si>
  <si>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</si>
  <si>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</si>
  <si>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</si>
  <si>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</si>
  <si>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</si>
  <si>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</si>
  <si>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</si>
  <si>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</si>
  <si>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</si>
  <si>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</si>
  <si>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</si>
  <si>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</si>
  <si>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</si>
  <si>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</si>
  <si>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</si>
  <si>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</si>
  <si>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</si>
  <si>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</si>
  <si>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</si>
  <si>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</si>
  <si>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</si>
  <si>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</si>
  <si>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</si>
  <si>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</si>
  <si>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</si>
  <si>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</si>
  <si>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</si>
  <si>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</si>
  <si>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</si>
  <si>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</si>
  <si>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</si>
  <si>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</si>
  <si>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</si>
  <si>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</si>
  <si>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</si>
  <si>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</si>
  <si>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</si>
  <si>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</si>
  <si>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</si>
  <si>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</si>
  <si>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</si>
  <si>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</si>
  <si>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</si>
  <si>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</si>
  <si>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</si>
  <si>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</si>
  <si>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</si>
  <si>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</si>
  <si>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</si>
  <si>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</si>
  <si>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</si>
  <si>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</si>
  <si>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</si>
  <si>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</si>
  <si>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</si>
  <si>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</si>
  <si>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</si>
  <si>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</si>
  <si>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</si>
  <si>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</si>
  <si>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</si>
  <si>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</si>
  <si>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</si>
  <si>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</si>
  <si>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</si>
  <si>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</si>
  <si>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</si>
  <si>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尾道市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</si>
  <si>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</si>
  <si>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</si>
  <si>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</si>
  <si>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</si>
  <si>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</si>
  <si>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</si>
  <si>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</si>
  <si>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</si>
  <si>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</si>
  <si>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</si>
  <si>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</si>
  <si>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では、90％以上を県受水に依存しているため、コストが割高となり、⑥給水原価が類似団体・全国平均を大きく上回り、厳しい業務運営を求められるものの、⑤料金回収率に見受けられるように適切な料金水準の確保と経費の節減に伴い、①経常収支比率の100％超を維持するとともに、②累積欠損金比率も0％となっており、健全な経営状況にある。
　加えて、④企業債残高対給水収益比率については、類似団体・全国平均を大きく下回り、③流動比率についても高い割合で推移しているため、債務残高が少なく、支払能力を十分確保できていることを示している。
　また、⑦施設利用率及び⑧有収率についても、年度別の比較において安定しているとともに、類似団体・全国平均を大きく上回り、施設の利用状況や適正規模が良好であり、収益に反映されていることが認められる。
　今後も、良好な指標の数値を維持しつつ、さらなる経常収支比率の向上を目指し、現在より健全性・効率性に優れた業務運営に努める。
</t>
    <phoneticPr fontId="4"/>
  </si>
  <si>
    <t xml:space="preserve">　①有形固定資産減価償却率は、類似団体・全国平均と比較したところ、やや下回っているものの、②管路経年化率は、昭和40年代から50年代初頭にかけて整備した管路が、近年更新時期を迎えているため、大幅に上回るものとなっており、管路を中心とした資産全体の老朽化が年々大きく進んでいることを示している。
　そのため、アセットマネジメントによる管路更新計画に基づき、今後の更新を長期的な視点から適正に施工することにより、③管路更新率の安定化と高率化を図るとともに、①及び②の低減化に努める。
</t>
    <phoneticPr fontId="4"/>
  </si>
  <si>
    <t xml:space="preserve">　分析の結果、年度別・類似団体・全国平均と比較した場合、一部に劣っている項目が見受けられるものの、全体としては、引き続き健全な経営状況が維持されているものと考える。
　しかしながら、今後については、人口や水需要の減少傾向が予想され、収益の大きな増加を期待することは難しい状況にある。一方で、老朽化した配水施設や管路の更新、耐震化対策など、既存設備の更新整備等に多額の投資が必要となるとともに、様々な災害による突発的な費用の発生も見込まれ、経営状況の悪化が懸念される。
　そのような状況の中で、経営に係る長期的視点を踏まえた戦略的な計画立案として、「尾道市水道事業ビジョン」を平成29年2月に策定した。今後はその計画に基づき、コスト意識に徹した経費節減と慎重かつ効率的な事業経営に取り組み、安全で良質な水の安定供給に努める。
</t>
    <rPh sb="219" eb="221">
      <t>ケイエイ</t>
    </rPh>
    <rPh sb="221" eb="223">
      <t>ジョウキョウ</t>
    </rPh>
    <rPh sb="224" eb="226">
      <t>アッカ</t>
    </rPh>
    <rPh sb="227" eb="229">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</si>
</sst>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1.37</c:v>
                </c:pt>
                <c:pt idx="1">
                  <c:v>0.87</c:v>
                </c:pt>
                <c:pt idx="2">
                  <c:v>1.18</c:v>
                </c:pt>
                <c:pt idx="3">
                  <c:v>1.32</c:v>
                </c:pt>
                <c:pt idx="4">
                  <c:v>1.31</c:v>
                </c:pt>
              </c:numCache>
            </c:numRef>
          </c:val>
          <c:extLst xmlns:c16r2="http://schemas.microsoft.com/office/drawing/2015/06/chart">
            <c:ext xmlns:c16="http://schemas.microsoft.com/office/drawing/2014/chart" uri="{C3380CC4-5D6E-409C-BE32-E72D297353CC}">
              <c16:uniqueId val="{00000000-02C0-4BDF-A934-6DCFAFE7D065}"/>
            </c:ext>
          </c:extLst>
        </c:ser>
        <c:dLbls>
          <c:showLegendKey val="0"/>
          <c:showVal val="0"/>
          <c:showCatName val="0"/>
          <c:showSerName val="0"/>
          <c:showPercent val="0"/>
          <c:showBubbleSize val="0"/>
        </c:dLbls>
        <c:gapWidth val="150"/>
        <c:axId val="127239296"/>
        <c:axId val="12724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xmlns:c16r2="http://schemas.microsoft.com/office/drawing/2015/06/chart">
            <c:ext xmlns:c16="http://schemas.microsoft.com/office/drawing/2014/chart" uri="{C3380CC4-5D6E-409C-BE32-E72D297353CC}">
              <c16:uniqueId val="{00000001-02C0-4BDF-A934-6DCFAFE7D065}"/>
            </c:ext>
          </c:extLst>
        </c:ser>
        <c:dLbls>
          <c:showLegendKey val="0"/>
          <c:showVal val="0"/>
          <c:showCatName val="0"/>
          <c:showSerName val="0"/>
          <c:showPercent val="0"/>
          <c:showBubbleSize val="0"/>
        </c:dLbls>
        <c:marker val="1"/>
        <c:smooth val="0"/>
        <c:axId val="127239296"/>
        <c:axId val="127241216"/>
      </c:lineChart>
      <c:dateAx>
        <c:axId val="127239296"/>
        <c:scaling>
          <c:orientation val="minMax"/>
        </c:scaling>
        <c:delete val="1"/>
        <c:axPos val="b"/>
        <c:numFmt formatCode="ge" sourceLinked="1"/>
        <c:majorTickMark val="none"/>
        <c:minorTickMark val="none"/>
        <c:tickLblPos val="none"/>
        <c:crossAx val="127241216"/>
        <c:crosses val="autoZero"/>
        <c:auto val="1"/>
        <c:lblOffset val="100"/>
        <c:baseTimeUnit val="years"/>
      </c:dateAx>
      <c:valAx>
        <c:axId val="1272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2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65.03</c:v>
                </c:pt>
                <c:pt idx="1">
                  <c:v>66.599999999999994</c:v>
                </c:pt>
                <c:pt idx="2">
                  <c:v>66.02</c:v>
                </c:pt>
                <c:pt idx="3">
                  <c:v>66.650000000000006</c:v>
                </c:pt>
                <c:pt idx="4">
                  <c:v>66.02</c:v>
                </c:pt>
              </c:numCache>
            </c:numRef>
          </c:val>
          <c:extLst xmlns:c16r2="http://schemas.microsoft.com/office/drawing/2015/06/chart">
            <c:ext xmlns:c16="http://schemas.microsoft.com/office/drawing/2014/chart" uri="{C3380CC4-5D6E-409C-BE32-E72D297353CC}">
              <c16:uniqueId val="{00000000-A114-45B1-93A4-E79F0AD60437}"/>
            </c:ext>
          </c:extLst>
        </c:ser>
        <c:dLbls>
          <c:showLegendKey val="0"/>
          <c:showVal val="0"/>
          <c:showCatName val="0"/>
          <c:showSerName val="0"/>
          <c:showPercent val="0"/>
          <c:showBubbleSize val="0"/>
        </c:dLbls>
        <c:gapWidth val="150"/>
        <c:axId val="128160512"/>
        <c:axId val="12816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xmlns:c16r2="http://schemas.microsoft.com/office/drawing/2015/06/chart">
            <c:ext xmlns:c16="http://schemas.microsoft.com/office/drawing/2014/chart" uri="{C3380CC4-5D6E-409C-BE32-E72D297353CC}">
              <c16:uniqueId val="{00000001-A114-45B1-93A4-E79F0AD60437}"/>
            </c:ext>
          </c:extLst>
        </c:ser>
        <c:dLbls>
          <c:showLegendKey val="0"/>
          <c:showVal val="0"/>
          <c:showCatName val="0"/>
          <c:showSerName val="0"/>
          <c:showPercent val="0"/>
          <c:showBubbleSize val="0"/>
        </c:dLbls>
        <c:marker val="1"/>
        <c:smooth val="0"/>
        <c:axId val="128160512"/>
        <c:axId val="128162432"/>
      </c:lineChart>
      <c:dateAx>
        <c:axId val="128160512"/>
        <c:scaling>
          <c:orientation val="minMax"/>
        </c:scaling>
        <c:delete val="1"/>
        <c:axPos val="b"/>
        <c:numFmt formatCode="ge" sourceLinked="1"/>
        <c:majorTickMark val="none"/>
        <c:minorTickMark val="none"/>
        <c:tickLblPos val="none"/>
        <c:crossAx val="128162432"/>
        <c:crosses val="autoZero"/>
        <c:auto val="1"/>
        <c:lblOffset val="100"/>
        <c:baseTimeUnit val="years"/>
      </c:dateAx>
      <c:valAx>
        <c:axId val="1281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93.33</c:v>
                </c:pt>
                <c:pt idx="1">
                  <c:v>94.46</c:v>
                </c:pt>
                <c:pt idx="2">
                  <c:v>94.43</c:v>
                </c:pt>
                <c:pt idx="3">
                  <c:v>94.55</c:v>
                </c:pt>
                <c:pt idx="4">
                  <c:v>94.56</c:v>
                </c:pt>
              </c:numCache>
            </c:numRef>
          </c:val>
          <c:extLst xmlns:c16r2="http://schemas.microsoft.com/office/drawing/2015/06/chart">
            <c:ext xmlns:c16="http://schemas.microsoft.com/office/drawing/2014/chart" uri="{C3380CC4-5D6E-409C-BE32-E72D297353CC}">
              <c16:uniqueId val="{00000000-D9F9-48B3-B3CF-BE67F6119C35}"/>
            </c:ext>
          </c:extLst>
        </c:ser>
        <c:dLbls>
          <c:showLegendKey val="0"/>
          <c:showVal val="0"/>
          <c:showCatName val="0"/>
          <c:showSerName val="0"/>
          <c:showPercent val="0"/>
          <c:showBubbleSize val="0"/>
        </c:dLbls>
        <c:gapWidth val="150"/>
        <c:axId val="128201856"/>
        <c:axId val="12820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xmlns:c16r2="http://schemas.microsoft.com/office/drawing/2015/06/chart">
            <c:ext xmlns:c16="http://schemas.microsoft.com/office/drawing/2014/chart" uri="{C3380CC4-5D6E-409C-BE32-E72D297353CC}">
              <c16:uniqueId val="{00000001-D9F9-48B3-B3CF-BE67F6119C35}"/>
            </c:ext>
          </c:extLst>
        </c:ser>
        <c:dLbls>
          <c:showLegendKey val="0"/>
          <c:showVal val="0"/>
          <c:showCatName val="0"/>
          <c:showSerName val="0"/>
          <c:showPercent val="0"/>
          <c:showBubbleSize val="0"/>
        </c:dLbls>
        <c:marker val="1"/>
        <c:smooth val="0"/>
        <c:axId val="128201856"/>
        <c:axId val="128203776"/>
      </c:lineChart>
      <c:dateAx>
        <c:axId val="128201856"/>
        <c:scaling>
          <c:orientation val="minMax"/>
        </c:scaling>
        <c:delete val="1"/>
        <c:axPos val="b"/>
        <c:numFmt formatCode="ge" sourceLinked="1"/>
        <c:majorTickMark val="none"/>
        <c:minorTickMark val="none"/>
        <c:tickLblPos val="none"/>
        <c:crossAx val="128203776"/>
        <c:crosses val="autoZero"/>
        <c:auto val="1"/>
        <c:lblOffset val="100"/>
        <c:baseTimeUnit val="years"/>
      </c:dateAx>
      <c:valAx>
        <c:axId val="1282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2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102.08</c:v>
                </c:pt>
                <c:pt idx="1">
                  <c:v>111.45</c:v>
                </c:pt>
                <c:pt idx="2">
                  <c:v>110.35</c:v>
                </c:pt>
                <c:pt idx="3">
                  <c:v>114.19</c:v>
                </c:pt>
                <c:pt idx="4">
                  <c:v>111.36</c:v>
                </c:pt>
              </c:numCache>
            </c:numRef>
          </c:val>
          <c:extLst xmlns:c16r2="http://schemas.microsoft.com/office/drawing/2015/06/chart">
            <c:ext xmlns:c16="http://schemas.microsoft.com/office/drawing/2014/chart" uri="{C3380CC4-5D6E-409C-BE32-E72D297353CC}">
              <c16:uniqueId val="{00000000-CFF2-446C-B739-6583A54E23E3}"/>
            </c:ext>
          </c:extLst>
        </c:ser>
        <c:dLbls>
          <c:showLegendKey val="0"/>
          <c:showVal val="0"/>
          <c:showCatName val="0"/>
          <c:showSerName val="0"/>
          <c:showPercent val="0"/>
          <c:showBubbleSize val="0"/>
        </c:dLbls>
        <c:gapWidth val="150"/>
        <c:axId val="127268352"/>
        <c:axId val="12727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xmlns:c16r2="http://schemas.microsoft.com/office/drawing/2015/06/chart">
            <c:ext xmlns:c16="http://schemas.microsoft.com/office/drawing/2014/chart" uri="{C3380CC4-5D6E-409C-BE32-E72D297353CC}">
              <c16:uniqueId val="{00000001-CFF2-446C-B739-6583A54E23E3}"/>
            </c:ext>
          </c:extLst>
        </c:ser>
        <c:dLbls>
          <c:showLegendKey val="0"/>
          <c:showVal val="0"/>
          <c:showCatName val="0"/>
          <c:showSerName val="0"/>
          <c:showPercent val="0"/>
          <c:showBubbleSize val="0"/>
        </c:dLbls>
        <c:marker val="1"/>
        <c:smooth val="0"/>
        <c:axId val="127268352"/>
        <c:axId val="127270272"/>
      </c:lineChart>
      <c:dateAx>
        <c:axId val="127268352"/>
        <c:scaling>
          <c:orientation val="minMax"/>
        </c:scaling>
        <c:delete val="1"/>
        <c:axPos val="b"/>
        <c:numFmt formatCode="ge" sourceLinked="1"/>
        <c:majorTickMark val="none"/>
        <c:minorTickMark val="none"/>
        <c:tickLblPos val="none"/>
        <c:crossAx val="127270272"/>
        <c:crosses val="autoZero"/>
        <c:auto val="1"/>
        <c:lblOffset val="100"/>
        <c:baseTimeUnit val="years"/>
      </c:dateAx>
      <c:valAx>
        <c:axId val="127270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2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35.93</c:v>
                </c:pt>
                <c:pt idx="1">
                  <c:v>41.5</c:v>
                </c:pt>
                <c:pt idx="2">
                  <c:v>42.81</c:v>
                </c:pt>
                <c:pt idx="3">
                  <c:v>44.11</c:v>
                </c:pt>
                <c:pt idx="4">
                  <c:v>44.81</c:v>
                </c:pt>
              </c:numCache>
            </c:numRef>
          </c:val>
          <c:extLst xmlns:c16r2="http://schemas.microsoft.com/office/drawing/2015/06/chart">
            <c:ext xmlns:c16="http://schemas.microsoft.com/office/drawing/2014/chart" uri="{C3380CC4-5D6E-409C-BE32-E72D297353CC}">
              <c16:uniqueId val="{00000000-7C24-4CE3-8CB9-81ACE94CD3C7}"/>
            </c:ext>
          </c:extLst>
        </c:ser>
        <c:dLbls>
          <c:showLegendKey val="0"/>
          <c:showVal val="0"/>
          <c:showCatName val="0"/>
          <c:showSerName val="0"/>
          <c:showPercent val="0"/>
          <c:showBubbleSize val="0"/>
        </c:dLbls>
        <c:gapWidth val="150"/>
        <c:axId val="124475264"/>
        <c:axId val="12449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xmlns:c16r2="http://schemas.microsoft.com/office/drawing/2015/06/chart">
            <c:ext xmlns:c16="http://schemas.microsoft.com/office/drawing/2014/chart" uri="{C3380CC4-5D6E-409C-BE32-E72D297353CC}">
              <c16:uniqueId val="{00000001-7C24-4CE3-8CB9-81ACE94CD3C7}"/>
            </c:ext>
          </c:extLst>
        </c:ser>
        <c:dLbls>
          <c:showLegendKey val="0"/>
          <c:showVal val="0"/>
          <c:showCatName val="0"/>
          <c:showSerName val="0"/>
          <c:showPercent val="0"/>
          <c:showBubbleSize val="0"/>
        </c:dLbls>
        <c:marker val="1"/>
        <c:smooth val="0"/>
        <c:axId val="124475264"/>
        <c:axId val="124493824"/>
      </c:lineChart>
      <c:dateAx>
        <c:axId val="124475264"/>
        <c:scaling>
          <c:orientation val="minMax"/>
        </c:scaling>
        <c:delete val="1"/>
        <c:axPos val="b"/>
        <c:numFmt formatCode="ge" sourceLinked="1"/>
        <c:majorTickMark val="none"/>
        <c:minorTickMark val="none"/>
        <c:tickLblPos val="none"/>
        <c:crossAx val="124493824"/>
        <c:crosses val="autoZero"/>
        <c:auto val="1"/>
        <c:lblOffset val="100"/>
        <c:baseTimeUnit val="years"/>
      </c:dateAx>
      <c:valAx>
        <c:axId val="1244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4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13.73</c:v>
                </c:pt>
                <c:pt idx="1">
                  <c:v>16.079999999999998</c:v>
                </c:pt>
                <c:pt idx="2">
                  <c:v>20.65</c:v>
                </c:pt>
                <c:pt idx="3">
                  <c:v>26.46</c:v>
                </c:pt>
                <c:pt idx="4">
                  <c:v>28.68</c:v>
                </c:pt>
              </c:numCache>
            </c:numRef>
          </c:val>
          <c:extLst xmlns:c16r2="http://schemas.microsoft.com/office/drawing/2015/06/chart">
            <c:ext xmlns:c16="http://schemas.microsoft.com/office/drawing/2014/chart" uri="{C3380CC4-5D6E-409C-BE32-E72D297353CC}">
              <c16:uniqueId val="{00000000-9BCF-41A9-B76A-18D26A6ED804}"/>
            </c:ext>
          </c:extLst>
        </c:ser>
        <c:dLbls>
          <c:showLegendKey val="0"/>
          <c:showVal val="0"/>
          <c:showCatName val="0"/>
          <c:showSerName val="0"/>
          <c:showPercent val="0"/>
          <c:showBubbleSize val="0"/>
        </c:dLbls>
        <c:gapWidth val="150"/>
        <c:axId val="127868928"/>
        <c:axId val="1278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xmlns:c16r2="http://schemas.microsoft.com/office/drawing/2015/06/chart">
            <c:ext xmlns:c16="http://schemas.microsoft.com/office/drawing/2014/chart" uri="{C3380CC4-5D6E-409C-BE32-E72D297353CC}">
              <c16:uniqueId val="{00000001-9BCF-41A9-B76A-18D26A6ED804}"/>
            </c:ext>
          </c:extLst>
        </c:ser>
        <c:dLbls>
          <c:showLegendKey val="0"/>
          <c:showVal val="0"/>
          <c:showCatName val="0"/>
          <c:showSerName val="0"/>
          <c:showPercent val="0"/>
          <c:showBubbleSize val="0"/>
        </c:dLbls>
        <c:marker val="1"/>
        <c:smooth val="0"/>
        <c:axId val="127868928"/>
        <c:axId val="127870848"/>
      </c:lineChart>
      <c:dateAx>
        <c:axId val="127868928"/>
        <c:scaling>
          <c:orientation val="minMax"/>
        </c:scaling>
        <c:delete val="1"/>
        <c:axPos val="b"/>
        <c:numFmt formatCode="ge" sourceLinked="1"/>
        <c:majorTickMark val="none"/>
        <c:minorTickMark val="none"/>
        <c:tickLblPos val="none"/>
        <c:crossAx val="127870848"/>
        <c:crosses val="autoZero"/>
        <c:auto val="1"/>
        <c:lblOffset val="100"/>
        <c:baseTimeUnit val="years"/>
      </c:dateAx>
      <c:valAx>
        <c:axId val="1278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08-4DBF-A30F-AB2E0DE6B6FD}"/>
            </c:ext>
          </c:extLst>
        </c:ser>
        <c:dLbls>
          <c:showLegendKey val="0"/>
          <c:showVal val="0"/>
          <c:showCatName val="0"/>
          <c:showSerName val="0"/>
          <c:showPercent val="0"/>
          <c:showBubbleSize val="0"/>
        </c:dLbls>
        <c:gapWidth val="150"/>
        <c:axId val="127923328"/>
        <c:axId val="12792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xmlns:c16r2="http://schemas.microsoft.com/office/drawing/2015/06/chart">
            <c:ext xmlns:c16="http://schemas.microsoft.com/office/drawing/2014/chart" uri="{C3380CC4-5D6E-409C-BE32-E72D297353CC}">
              <c16:uniqueId val="{00000001-E208-4DBF-A30F-AB2E0DE6B6FD}"/>
            </c:ext>
          </c:extLst>
        </c:ser>
        <c:dLbls>
          <c:showLegendKey val="0"/>
          <c:showVal val="0"/>
          <c:showCatName val="0"/>
          <c:showSerName val="0"/>
          <c:showPercent val="0"/>
          <c:showBubbleSize val="0"/>
        </c:dLbls>
        <c:marker val="1"/>
        <c:smooth val="0"/>
        <c:axId val="127923328"/>
        <c:axId val="127925248"/>
      </c:lineChart>
      <c:dateAx>
        <c:axId val="127923328"/>
        <c:scaling>
          <c:orientation val="minMax"/>
        </c:scaling>
        <c:delete val="1"/>
        <c:axPos val="b"/>
        <c:numFmt formatCode="ge" sourceLinked="1"/>
        <c:majorTickMark val="none"/>
        <c:minorTickMark val="none"/>
        <c:tickLblPos val="none"/>
        <c:crossAx val="127925248"/>
        <c:crosses val="autoZero"/>
        <c:auto val="1"/>
        <c:lblOffset val="100"/>
        <c:baseTimeUnit val="years"/>
      </c:dateAx>
      <c:valAx>
        <c:axId val="127925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9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358.47</c:v>
                </c:pt>
                <c:pt idx="1">
                  <c:v>258.08999999999997</c:v>
                </c:pt>
                <c:pt idx="2">
                  <c:v>315.94</c:v>
                </c:pt>
                <c:pt idx="3">
                  <c:v>299.41000000000003</c:v>
                </c:pt>
                <c:pt idx="4">
                  <c:v>369.41</c:v>
                </c:pt>
              </c:numCache>
            </c:numRef>
          </c:val>
          <c:extLst xmlns:c16r2="http://schemas.microsoft.com/office/drawing/2015/06/chart">
            <c:ext xmlns:c16="http://schemas.microsoft.com/office/drawing/2014/chart" uri="{C3380CC4-5D6E-409C-BE32-E72D297353CC}">
              <c16:uniqueId val="{00000000-69D2-4823-BDB9-7832F3F89310}"/>
            </c:ext>
          </c:extLst>
        </c:ser>
        <c:dLbls>
          <c:showLegendKey val="0"/>
          <c:showVal val="0"/>
          <c:showCatName val="0"/>
          <c:showSerName val="0"/>
          <c:showPercent val="0"/>
          <c:showBubbleSize val="0"/>
        </c:dLbls>
        <c:gapWidth val="150"/>
        <c:axId val="127952384"/>
        <c:axId val="12795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xmlns:c16r2="http://schemas.microsoft.com/office/drawing/2015/06/chart">
            <c:ext xmlns:c16="http://schemas.microsoft.com/office/drawing/2014/chart" uri="{C3380CC4-5D6E-409C-BE32-E72D297353CC}">
              <c16:uniqueId val="{00000001-69D2-4823-BDB9-7832F3F89310}"/>
            </c:ext>
          </c:extLst>
        </c:ser>
        <c:dLbls>
          <c:showLegendKey val="0"/>
          <c:showVal val="0"/>
          <c:showCatName val="0"/>
          <c:showSerName val="0"/>
          <c:showPercent val="0"/>
          <c:showBubbleSize val="0"/>
        </c:dLbls>
        <c:marker val="1"/>
        <c:smooth val="0"/>
        <c:axId val="127952384"/>
        <c:axId val="127954304"/>
      </c:lineChart>
      <c:dateAx>
        <c:axId val="127952384"/>
        <c:scaling>
          <c:orientation val="minMax"/>
        </c:scaling>
        <c:delete val="1"/>
        <c:axPos val="b"/>
        <c:numFmt formatCode="ge" sourceLinked="1"/>
        <c:majorTickMark val="none"/>
        <c:minorTickMark val="none"/>
        <c:tickLblPos val="none"/>
        <c:crossAx val="127954304"/>
        <c:crosses val="autoZero"/>
        <c:auto val="1"/>
        <c:lblOffset val="100"/>
        <c:baseTimeUnit val="years"/>
      </c:dateAx>
      <c:valAx>
        <c:axId val="127954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9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148.51</c:v>
                </c:pt>
                <c:pt idx="1">
                  <c:v>148.03</c:v>
                </c:pt>
                <c:pt idx="2">
                  <c:v>145.38999999999999</c:v>
                </c:pt>
                <c:pt idx="3">
                  <c:v>141.33000000000001</c:v>
                </c:pt>
                <c:pt idx="4">
                  <c:v>141.13</c:v>
                </c:pt>
              </c:numCache>
            </c:numRef>
          </c:val>
          <c:extLst xmlns:c16r2="http://schemas.microsoft.com/office/drawing/2015/06/chart">
            <c:ext xmlns:c16="http://schemas.microsoft.com/office/drawing/2014/chart" uri="{C3380CC4-5D6E-409C-BE32-E72D297353CC}">
              <c16:uniqueId val="{00000000-F3B0-4287-8E58-4981F309A316}"/>
            </c:ext>
          </c:extLst>
        </c:ser>
        <c:dLbls>
          <c:showLegendKey val="0"/>
          <c:showVal val="0"/>
          <c:showCatName val="0"/>
          <c:showSerName val="0"/>
          <c:showPercent val="0"/>
          <c:showBubbleSize val="0"/>
        </c:dLbls>
        <c:gapWidth val="150"/>
        <c:axId val="127984000"/>
        <c:axId val="12798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xmlns:c16r2="http://schemas.microsoft.com/office/drawing/2015/06/chart">
            <c:ext xmlns:c16="http://schemas.microsoft.com/office/drawing/2014/chart" uri="{C3380CC4-5D6E-409C-BE32-E72D297353CC}">
              <c16:uniqueId val="{00000001-F3B0-4287-8E58-4981F309A316}"/>
            </c:ext>
          </c:extLst>
        </c:ser>
        <c:dLbls>
          <c:showLegendKey val="0"/>
          <c:showVal val="0"/>
          <c:showCatName val="0"/>
          <c:showSerName val="0"/>
          <c:showPercent val="0"/>
          <c:showBubbleSize val="0"/>
        </c:dLbls>
        <c:marker val="1"/>
        <c:smooth val="0"/>
        <c:axId val="127984000"/>
        <c:axId val="127985920"/>
      </c:lineChart>
      <c:dateAx>
        <c:axId val="127984000"/>
        <c:scaling>
          <c:orientation val="minMax"/>
        </c:scaling>
        <c:delete val="1"/>
        <c:axPos val="b"/>
        <c:numFmt formatCode="ge" sourceLinked="1"/>
        <c:majorTickMark val="none"/>
        <c:minorTickMark val="none"/>
        <c:tickLblPos val="none"/>
        <c:crossAx val="127985920"/>
        <c:crosses val="autoZero"/>
        <c:auto val="1"/>
        <c:lblOffset val="100"/>
        <c:baseTimeUnit val="years"/>
      </c:dateAx>
      <c:valAx>
        <c:axId val="12798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79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99.6</c:v>
                </c:pt>
                <c:pt idx="1">
                  <c:v>110.33</c:v>
                </c:pt>
                <c:pt idx="2">
                  <c:v>110.13</c:v>
                </c:pt>
                <c:pt idx="3">
                  <c:v>113.65</c:v>
                </c:pt>
                <c:pt idx="4">
                  <c:v>109.6</c:v>
                </c:pt>
              </c:numCache>
            </c:numRef>
          </c:val>
          <c:extLst xmlns:c16r2="http://schemas.microsoft.com/office/drawing/2015/06/chart">
            <c:ext xmlns:c16="http://schemas.microsoft.com/office/drawing/2014/chart" uri="{C3380CC4-5D6E-409C-BE32-E72D297353CC}">
              <c16:uniqueId val="{00000000-3D55-4CD4-AA59-67CED487CE4B}"/>
            </c:ext>
          </c:extLst>
        </c:ser>
        <c:dLbls>
          <c:showLegendKey val="0"/>
          <c:showVal val="0"/>
          <c:showCatName val="0"/>
          <c:showSerName val="0"/>
          <c:showPercent val="0"/>
          <c:showBubbleSize val="0"/>
        </c:dLbls>
        <c:gapWidth val="150"/>
        <c:axId val="128082304"/>
        <c:axId val="128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xmlns:c16r2="http://schemas.microsoft.com/office/drawing/2015/06/chart">
            <c:ext xmlns:c16="http://schemas.microsoft.com/office/drawing/2014/chart" uri="{C3380CC4-5D6E-409C-BE32-E72D297353CC}">
              <c16:uniqueId val="{00000001-3D55-4CD4-AA59-67CED487CE4B}"/>
            </c:ext>
          </c:extLst>
        </c:ser>
        <c:dLbls>
          <c:showLegendKey val="0"/>
          <c:showVal val="0"/>
          <c:showCatName val="0"/>
          <c:showSerName val="0"/>
          <c:showPercent val="0"/>
          <c:showBubbleSize val="0"/>
        </c:dLbls>
        <c:marker val="1"/>
        <c:smooth val="0"/>
        <c:axId val="128082304"/>
        <c:axId val="128084224"/>
      </c:lineChart>
      <c:dateAx>
        <c:axId val="128082304"/>
        <c:scaling>
          <c:orientation val="minMax"/>
        </c:scaling>
        <c:delete val="1"/>
        <c:axPos val="b"/>
        <c:numFmt formatCode="ge" sourceLinked="1"/>
        <c:majorTickMark val="none"/>
        <c:minorTickMark val="none"/>
        <c:tickLblPos val="none"/>
        <c:crossAx val="128084224"/>
        <c:crosses val="autoZero"/>
        <c:auto val="1"/>
        <c:lblOffset val="100"/>
        <c:baseTimeUnit val="years"/>
      </c:dateAx>
      <c:valAx>
        <c:axId val="128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0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250.94</c:v>
                </c:pt>
                <c:pt idx="1">
                  <c:v>227.56</c:v>
                </c:pt>
                <c:pt idx="2">
                  <c:v>228.72</c:v>
                </c:pt>
                <c:pt idx="3">
                  <c:v>222.75</c:v>
                </c:pt>
                <c:pt idx="4">
                  <c:v>229.8</c:v>
                </c:pt>
              </c:numCache>
            </c:numRef>
          </c:val>
          <c:extLst xmlns:c16r2="http://schemas.microsoft.com/office/drawing/2015/06/chart">
            <c:ext xmlns:c16="http://schemas.microsoft.com/office/drawing/2014/chart" uri="{C3380CC4-5D6E-409C-BE32-E72D297353CC}">
              <c16:uniqueId val="{00000000-7355-49C1-B310-8E5B41849E07}"/>
            </c:ext>
          </c:extLst>
        </c:ser>
        <c:dLbls>
          <c:showLegendKey val="0"/>
          <c:showVal val="0"/>
          <c:showCatName val="0"/>
          <c:showSerName val="0"/>
          <c:showPercent val="0"/>
          <c:showBubbleSize val="0"/>
        </c:dLbls>
        <c:gapWidth val="150"/>
        <c:axId val="128127360"/>
        <c:axId val="12812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xmlns:c16r2="http://schemas.microsoft.com/office/drawing/2015/06/chart">
            <c:ext xmlns:c16="http://schemas.microsoft.com/office/drawing/2014/chart" uri="{C3380CC4-5D6E-409C-BE32-E72D297353CC}">
              <c16:uniqueId val="{00000001-7355-49C1-B310-8E5B41849E07}"/>
            </c:ext>
          </c:extLst>
        </c:ser>
        <c:dLbls>
          <c:showLegendKey val="0"/>
          <c:showVal val="0"/>
          <c:showCatName val="0"/>
          <c:showSerName val="0"/>
          <c:showPercent val="0"/>
          <c:showBubbleSize val="0"/>
        </c:dLbls>
        <c:marker val="1"/>
        <c:smooth val="0"/>
        <c:axId val="128127360"/>
        <c:axId val="128129280"/>
      </c:lineChart>
      <c:dateAx>
        <c:axId val="128127360"/>
        <c:scaling>
          <c:orientation val="minMax"/>
        </c:scaling>
        <c:delete val="1"/>
        <c:axPos val="b"/>
        <c:numFmt formatCode="ge" sourceLinked="1"/>
        <c:majorTickMark val="none"/>
        <c:minorTickMark val="none"/>
        <c:tickLblPos val="none"/>
        <c:crossAx val="128129280"/>
        <c:crosses val="autoZero"/>
        <c:auto val="1"/>
        <c:lblOffset val="100"/>
        <c:baseTimeUnit val="years"/>
      </c:dateAx>
      <c:valAx>
        <c:axId val="1281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1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K5" sqref="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尾道市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A3</v>
      </c>
      <c r="X8" s="58"/>
      <c r="Y8" s="58"/>
      <c r="Z8" s="58"/>
      <c r="AA8" s="58"/>
      <c r="AB8" s="58"/>
      <c r="AC8" s="58"/>
      <c r="AD8" s="58" t="str">
        <f>データ!$M$6</f>
        <v>非設置</v>
      </c>
      <c r="AE8" s="58"/>
      <c r="AF8" s="58"/>
      <c r="AG8" s="58"/>
      <c r="AH8" s="58"/>
      <c r="AI8" s="58"/>
      <c r="AJ8" s="58"/>
      <c r="AK8" s="4"/>
      <c r="AL8" s="59">
        <f>データ!$R$6</f>
        <v>139214</v>
      </c>
      <c r="AM8" s="59"/>
      <c r="AN8" s="59"/>
      <c r="AO8" s="59"/>
      <c r="AP8" s="59"/>
      <c r="AQ8" s="59"/>
      <c r="AR8" s="59"/>
      <c r="AS8" s="59"/>
      <c r="AT8" s="50">
        <f>データ!$S$6</f>
        <v>285.11</v>
      </c>
      <c r="AU8" s="51"/>
      <c r="AV8" s="51"/>
      <c r="AW8" s="51"/>
      <c r="AX8" s="51"/>
      <c r="AY8" s="51"/>
      <c r="AZ8" s="51"/>
      <c r="BA8" s="51"/>
      <c r="BB8" s="52">
        <f>データ!$T$6</f>
        <v>488.28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77.55</v>
      </c>
      <c r="J10" s="51"/>
      <c r="K10" s="51"/>
      <c r="L10" s="51"/>
      <c r="M10" s="51"/>
      <c r="N10" s="51"/>
      <c r="O10" s="62"/>
      <c r="P10" s="52">
        <f>データ!$P$6</f>
        <v>93.4</v>
      </c>
      <c r="Q10" s="52"/>
      <c r="R10" s="52"/>
      <c r="S10" s="52"/>
      <c r="T10" s="52"/>
      <c r="U10" s="52"/>
      <c r="V10" s="52"/>
      <c r="W10" s="59">
        <f>データ!$Q$6</f>
        <v>4093</v>
      </c>
      <c r="X10" s="59"/>
      <c r="Y10" s="59"/>
      <c r="Z10" s="59"/>
      <c r="AA10" s="59"/>
      <c r="AB10" s="59"/>
      <c r="AC10" s="59"/>
      <c r="AD10" s="2"/>
      <c r="AE10" s="2"/>
      <c r="AF10" s="2"/>
      <c r="AG10" s="2"/>
      <c r="AH10" s="4"/>
      <c r="AI10" s="4"/>
      <c r="AJ10" s="4"/>
      <c r="AK10" s="4"/>
      <c r="AL10" s="59">
        <f>データ!$U$6</f>
        <v>129262</v>
      </c>
      <c r="AM10" s="59"/>
      <c r="AN10" s="59"/>
      <c r="AO10" s="59"/>
      <c r="AP10" s="59"/>
      <c r="AQ10" s="59"/>
      <c r="AR10" s="59"/>
      <c r="AS10" s="59"/>
      <c r="AT10" s="50">
        <f>データ!$V$6</f>
        <v>123.03</v>
      </c>
      <c r="AU10" s="51"/>
      <c r="AV10" s="51"/>
      <c r="AW10" s="51"/>
      <c r="AX10" s="51"/>
      <c r="AY10" s="51"/>
      <c r="AZ10" s="51"/>
      <c r="BA10" s="51"/>
      <c r="BB10" s="52">
        <f>データ!$W$6</f>
        <v>1050.6500000000001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te0ROA3ggecIY1KHqZVRg/jxEf2M9Oa8bD2UGnG68boa9CNBxLZO+CG1F12UCZ3X75NQtk3UGww7lGSbzpeDw==" saltValue="GXnHtUwAJ0KLV/kXYsZzS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342050</v>
      </c>
      <c r="D6" s="33">
        <f t="shared" si="3"/>
        <v>46</v>
      </c>
      <c r="E6" s="33">
        <f t="shared" si="3"/>
        <v>1</v>
      </c>
      <c r="F6" s="33">
        <f t="shared" si="3"/>
        <v>0</v>
      </c>
      <c r="G6" s="33">
        <f t="shared" si="3"/>
        <v>1</v>
      </c>
      <c r="H6" s="33" t="str">
        <f t="shared" si="3"/>
        <v>広島県　尾道市</v>
      </c>
      <c r="I6" s="33" t="str">
        <f t="shared" si="3"/>
        <v>法適用</v>
      </c>
      <c r="J6" s="33" t="str">
        <f t="shared" si="3"/>
        <v>水道事業</v>
      </c>
      <c r="K6" s="33" t="str">
        <f t="shared" si="3"/>
        <v>末端給水事業</v>
      </c>
      <c r="L6" s="33" t="str">
        <f t="shared" si="3"/>
        <v>A3</v>
      </c>
      <c r="M6" s="33" t="str">
        <f t="shared" si="3"/>
        <v>非設置</v>
      </c>
      <c r="N6" s="34" t="str">
        <f t="shared" si="3"/>
        <v>-</v>
      </c>
      <c r="O6" s="34">
        <f t="shared" si="3"/>
        <v>77.55</v>
      </c>
      <c r="P6" s="34">
        <f t="shared" si="3"/>
        <v>93.4</v>
      </c>
      <c r="Q6" s="34">
        <f t="shared" si="3"/>
        <v>4093</v>
      </c>
      <c r="R6" s="34">
        <f t="shared" si="3"/>
        <v>139214</v>
      </c>
      <c r="S6" s="34">
        <f t="shared" si="3"/>
        <v>285.11</v>
      </c>
      <c r="T6" s="34">
        <f t="shared" si="3"/>
        <v>488.28</v>
      </c>
      <c r="U6" s="34">
        <f t="shared" si="3"/>
        <v>129262</v>
      </c>
      <c r="V6" s="34">
        <f t="shared" si="3"/>
        <v>123.03</v>
      </c>
      <c r="W6" s="34">
        <f t="shared" si="3"/>
        <v>1050.6500000000001</v>
      </c>
      <c r="X6" s="35">
        <f>IF(X7="",NA(),X7)</f>
        <v>102.08</v>
      </c>
      <c r="Y6" s="35">
        <f t="shared" ref="Y6:AG6" si="4">IF(Y7="",NA(),Y7)</f>
        <v>111.45</v>
      </c>
      <c r="Z6" s="35">
        <f t="shared" si="4"/>
        <v>110.35</v>
      </c>
      <c r="AA6" s="35">
        <f t="shared" si="4"/>
        <v>114.19</v>
      </c>
      <c r="AB6" s="35">
        <f t="shared" si="4"/>
        <v>111.36</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358.47</v>
      </c>
      <c r="AU6" s="35">
        <f t="shared" ref="AU6:BC6" si="6">IF(AU7="",NA(),AU7)</f>
        <v>258.08999999999997</v>
      </c>
      <c r="AV6" s="35">
        <f t="shared" si="6"/>
        <v>315.94</v>
      </c>
      <c r="AW6" s="35">
        <f t="shared" si="6"/>
        <v>299.41000000000003</v>
      </c>
      <c r="AX6" s="35">
        <f t="shared" si="6"/>
        <v>369.41</v>
      </c>
      <c r="AY6" s="35">
        <f t="shared" si="6"/>
        <v>648.09</v>
      </c>
      <c r="AZ6" s="35">
        <f t="shared" si="6"/>
        <v>344.19</v>
      </c>
      <c r="BA6" s="35">
        <f t="shared" si="6"/>
        <v>352.05</v>
      </c>
      <c r="BB6" s="35">
        <f t="shared" si="6"/>
        <v>349.04</v>
      </c>
      <c r="BC6" s="35">
        <f t="shared" si="6"/>
        <v>337.49</v>
      </c>
      <c r="BD6" s="34" t="str">
        <f>IF(BD7="","",IF(BD7="-","【-】","【"&amp;SUBSTITUTE(TEXT(BD7,"#,##0.00"),"-","△")&amp;"】"))</f>
        <v>【264.34】</v>
      </c>
      <c r="BE6" s="35">
        <f>IF(BE7="",NA(),BE7)</f>
        <v>148.51</v>
      </c>
      <c r="BF6" s="35">
        <f t="shared" ref="BF6:BN6" si="7">IF(BF7="",NA(),BF7)</f>
        <v>148.03</v>
      </c>
      <c r="BG6" s="35">
        <f t="shared" si="7"/>
        <v>145.38999999999999</v>
      </c>
      <c r="BH6" s="35">
        <f t="shared" si="7"/>
        <v>141.33000000000001</v>
      </c>
      <c r="BI6" s="35">
        <f t="shared" si="7"/>
        <v>141.13</v>
      </c>
      <c r="BJ6" s="35">
        <f t="shared" si="7"/>
        <v>253.86</v>
      </c>
      <c r="BK6" s="35">
        <f t="shared" si="7"/>
        <v>252.09</v>
      </c>
      <c r="BL6" s="35">
        <f t="shared" si="7"/>
        <v>250.76</v>
      </c>
      <c r="BM6" s="35">
        <f t="shared" si="7"/>
        <v>254.54</v>
      </c>
      <c r="BN6" s="35">
        <f t="shared" si="7"/>
        <v>265.92</v>
      </c>
      <c r="BO6" s="34" t="str">
        <f>IF(BO7="","",IF(BO7="-","【-】","【"&amp;SUBSTITUTE(TEXT(BO7,"#,##0.00"),"-","△")&amp;"】"))</f>
        <v>【274.27】</v>
      </c>
      <c r="BP6" s="35">
        <f>IF(BP7="",NA(),BP7)</f>
        <v>99.6</v>
      </c>
      <c r="BQ6" s="35">
        <f t="shared" ref="BQ6:BY6" si="8">IF(BQ7="",NA(),BQ7)</f>
        <v>110.33</v>
      </c>
      <c r="BR6" s="35">
        <f t="shared" si="8"/>
        <v>110.13</v>
      </c>
      <c r="BS6" s="35">
        <f t="shared" si="8"/>
        <v>113.65</v>
      </c>
      <c r="BT6" s="35">
        <f t="shared" si="8"/>
        <v>109.6</v>
      </c>
      <c r="BU6" s="35">
        <f t="shared" si="8"/>
        <v>100.07</v>
      </c>
      <c r="BV6" s="35">
        <f t="shared" si="8"/>
        <v>106.22</v>
      </c>
      <c r="BW6" s="35">
        <f t="shared" si="8"/>
        <v>106.69</v>
      </c>
      <c r="BX6" s="35">
        <f t="shared" si="8"/>
        <v>106.52</v>
      </c>
      <c r="BY6" s="35">
        <f t="shared" si="8"/>
        <v>105.86</v>
      </c>
      <c r="BZ6" s="34" t="str">
        <f>IF(BZ7="","",IF(BZ7="-","【-】","【"&amp;SUBSTITUTE(TEXT(BZ7,"#,##0.00"),"-","△")&amp;"】"))</f>
        <v>【104.36】</v>
      </c>
      <c r="CA6" s="35">
        <f>IF(CA7="",NA(),CA7)</f>
        <v>250.94</v>
      </c>
      <c r="CB6" s="35">
        <f t="shared" ref="CB6:CJ6" si="9">IF(CB7="",NA(),CB7)</f>
        <v>227.56</v>
      </c>
      <c r="CC6" s="35">
        <f t="shared" si="9"/>
        <v>228.72</v>
      </c>
      <c r="CD6" s="35">
        <f t="shared" si="9"/>
        <v>222.75</v>
      </c>
      <c r="CE6" s="35">
        <f t="shared" si="9"/>
        <v>229.8</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65.03</v>
      </c>
      <c r="CM6" s="35">
        <f t="shared" ref="CM6:CU6" si="10">IF(CM7="",NA(),CM7)</f>
        <v>66.599999999999994</v>
      </c>
      <c r="CN6" s="35">
        <f t="shared" si="10"/>
        <v>66.02</v>
      </c>
      <c r="CO6" s="35">
        <f t="shared" si="10"/>
        <v>66.650000000000006</v>
      </c>
      <c r="CP6" s="35">
        <f t="shared" si="10"/>
        <v>66.02</v>
      </c>
      <c r="CQ6" s="35">
        <f t="shared" si="10"/>
        <v>62.45</v>
      </c>
      <c r="CR6" s="35">
        <f t="shared" si="10"/>
        <v>62.12</v>
      </c>
      <c r="CS6" s="35">
        <f t="shared" si="10"/>
        <v>62.26</v>
      </c>
      <c r="CT6" s="35">
        <f t="shared" si="10"/>
        <v>62.1</v>
      </c>
      <c r="CU6" s="35">
        <f t="shared" si="10"/>
        <v>62.38</v>
      </c>
      <c r="CV6" s="34" t="str">
        <f>IF(CV7="","",IF(CV7="-","【-】","【"&amp;SUBSTITUTE(TEXT(CV7,"#,##0.00"),"-","△")&amp;"】"))</f>
        <v>【60.41】</v>
      </c>
      <c r="CW6" s="35">
        <f>IF(CW7="",NA(),CW7)</f>
        <v>93.33</v>
      </c>
      <c r="CX6" s="35">
        <f t="shared" ref="CX6:DF6" si="11">IF(CX7="",NA(),CX7)</f>
        <v>94.46</v>
      </c>
      <c r="CY6" s="35">
        <f t="shared" si="11"/>
        <v>94.43</v>
      </c>
      <c r="CZ6" s="35">
        <f t="shared" si="11"/>
        <v>94.55</v>
      </c>
      <c r="DA6" s="35">
        <f t="shared" si="11"/>
        <v>94.56</v>
      </c>
      <c r="DB6" s="35">
        <f t="shared" si="11"/>
        <v>89.76</v>
      </c>
      <c r="DC6" s="35">
        <f t="shared" si="11"/>
        <v>89.45</v>
      </c>
      <c r="DD6" s="35">
        <f t="shared" si="11"/>
        <v>89.5</v>
      </c>
      <c r="DE6" s="35">
        <f t="shared" si="11"/>
        <v>89.52</v>
      </c>
      <c r="DF6" s="35">
        <f t="shared" si="11"/>
        <v>89.17</v>
      </c>
      <c r="DG6" s="34" t="str">
        <f>IF(DG7="","",IF(DG7="-","【-】","【"&amp;SUBSTITUTE(TEXT(DG7,"#,##0.00"),"-","△")&amp;"】"))</f>
        <v>【89.93】</v>
      </c>
      <c r="DH6" s="35">
        <f>IF(DH7="",NA(),DH7)</f>
        <v>35.93</v>
      </c>
      <c r="DI6" s="35">
        <f t="shared" ref="DI6:DQ6" si="12">IF(DI7="",NA(),DI7)</f>
        <v>41.5</v>
      </c>
      <c r="DJ6" s="35">
        <f t="shared" si="12"/>
        <v>42.81</v>
      </c>
      <c r="DK6" s="35">
        <f t="shared" si="12"/>
        <v>44.11</v>
      </c>
      <c r="DL6" s="35">
        <f t="shared" si="12"/>
        <v>44.81</v>
      </c>
      <c r="DM6" s="35">
        <f t="shared" si="12"/>
        <v>41.12</v>
      </c>
      <c r="DN6" s="35">
        <f t="shared" si="12"/>
        <v>44.91</v>
      </c>
      <c r="DO6" s="35">
        <f t="shared" si="12"/>
        <v>45.89</v>
      </c>
      <c r="DP6" s="35">
        <f t="shared" si="12"/>
        <v>46.58</v>
      </c>
      <c r="DQ6" s="35">
        <f t="shared" si="12"/>
        <v>46.99</v>
      </c>
      <c r="DR6" s="34" t="str">
        <f>IF(DR7="","",IF(DR7="-","【-】","【"&amp;SUBSTITUTE(TEXT(DR7,"#,##0.00"),"-","△")&amp;"】"))</f>
        <v>【48.12】</v>
      </c>
      <c r="DS6" s="35">
        <f>IF(DS7="",NA(),DS7)</f>
        <v>13.73</v>
      </c>
      <c r="DT6" s="35">
        <f t="shared" ref="DT6:EB6" si="13">IF(DT7="",NA(),DT7)</f>
        <v>16.079999999999998</v>
      </c>
      <c r="DU6" s="35">
        <f t="shared" si="13"/>
        <v>20.65</v>
      </c>
      <c r="DV6" s="35">
        <f t="shared" si="13"/>
        <v>26.46</v>
      </c>
      <c r="DW6" s="35">
        <f t="shared" si="13"/>
        <v>28.68</v>
      </c>
      <c r="DX6" s="35">
        <f t="shared" si="13"/>
        <v>10.9</v>
      </c>
      <c r="DY6" s="35">
        <f t="shared" si="13"/>
        <v>12.03</v>
      </c>
      <c r="DZ6" s="35">
        <f t="shared" si="13"/>
        <v>13.14</v>
      </c>
      <c r="EA6" s="35">
        <f t="shared" si="13"/>
        <v>14.45</v>
      </c>
      <c r="EB6" s="35">
        <f t="shared" si="13"/>
        <v>15.83</v>
      </c>
      <c r="EC6" s="34" t="str">
        <f>IF(EC7="","",IF(EC7="-","【-】","【"&amp;SUBSTITUTE(TEXT(EC7,"#,##0.00"),"-","△")&amp;"】"))</f>
        <v>【15.89】</v>
      </c>
      <c r="ED6" s="35">
        <f>IF(ED7="",NA(),ED7)</f>
        <v>1.37</v>
      </c>
      <c r="EE6" s="35">
        <f t="shared" ref="EE6:EM6" si="14">IF(EE7="",NA(),EE7)</f>
        <v>0.87</v>
      </c>
      <c r="EF6" s="35">
        <f t="shared" si="14"/>
        <v>1.18</v>
      </c>
      <c r="EG6" s="35">
        <f t="shared" si="14"/>
        <v>1.32</v>
      </c>
      <c r="EH6" s="35">
        <f t="shared" si="14"/>
        <v>1.31</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342050</v>
      </c>
      <c r="D7" s="37">
        <v>46</v>
      </c>
      <c r="E7" s="37">
        <v>1</v>
      </c>
      <c r="F7" s="37">
        <v>0</v>
      </c>
      <c r="G7" s="37">
        <v>1</v>
      </c>
      <c r="H7" s="37" t="s">
        <v>105</v>
      </c>
      <c r="I7" s="37" t="s">
        <v>106</v>
      </c>
      <c r="J7" s="37" t="s">
        <v>107</v>
      </c>
      <c r="K7" s="37" t="s">
        <v>108</v>
      </c>
      <c r="L7" s="37" t="s">
        <v>109</v>
      </c>
      <c r="M7" s="37" t="s">
        <v>110</v>
      </c>
      <c r="N7" s="38" t="s">
        <v>111</v>
      </c>
      <c r="O7" s="38">
        <v>77.55</v>
      </c>
      <c r="P7" s="38">
        <v>93.4</v>
      </c>
      <c r="Q7" s="38">
        <v>4093</v>
      </c>
      <c r="R7" s="38">
        <v>139214</v>
      </c>
      <c r="S7" s="38">
        <v>285.11</v>
      </c>
      <c r="T7" s="38">
        <v>488.28</v>
      </c>
      <c r="U7" s="38">
        <v>129262</v>
      </c>
      <c r="V7" s="38">
        <v>123.03</v>
      </c>
      <c r="W7" s="38">
        <v>1050.6500000000001</v>
      </c>
      <c r="X7" s="38">
        <v>102.08</v>
      </c>
      <c r="Y7" s="38">
        <v>111.45</v>
      </c>
      <c r="Z7" s="38">
        <v>110.35</v>
      </c>
      <c r="AA7" s="38">
        <v>114.19</v>
      </c>
      <c r="AB7" s="38">
        <v>111.36</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358.47</v>
      </c>
      <c r="AU7" s="38">
        <v>258.08999999999997</v>
      </c>
      <c r="AV7" s="38">
        <v>315.94</v>
      </c>
      <c r="AW7" s="38">
        <v>299.41000000000003</v>
      </c>
      <c r="AX7" s="38">
        <v>369.41</v>
      </c>
      <c r="AY7" s="38">
        <v>648.09</v>
      </c>
      <c r="AZ7" s="38">
        <v>344.19</v>
      </c>
      <c r="BA7" s="38">
        <v>352.05</v>
      </c>
      <c r="BB7" s="38">
        <v>349.04</v>
      </c>
      <c r="BC7" s="38">
        <v>337.49</v>
      </c>
      <c r="BD7" s="38">
        <v>264.33999999999997</v>
      </c>
      <c r="BE7" s="38">
        <v>148.51</v>
      </c>
      <c r="BF7" s="38">
        <v>148.03</v>
      </c>
      <c r="BG7" s="38">
        <v>145.38999999999999</v>
      </c>
      <c r="BH7" s="38">
        <v>141.33000000000001</v>
      </c>
      <c r="BI7" s="38">
        <v>141.13</v>
      </c>
      <c r="BJ7" s="38">
        <v>253.86</v>
      </c>
      <c r="BK7" s="38">
        <v>252.09</v>
      </c>
      <c r="BL7" s="38">
        <v>250.76</v>
      </c>
      <c r="BM7" s="38">
        <v>254.54</v>
      </c>
      <c r="BN7" s="38">
        <v>265.92</v>
      </c>
      <c r="BO7" s="38">
        <v>274.27</v>
      </c>
      <c r="BP7" s="38">
        <v>99.6</v>
      </c>
      <c r="BQ7" s="38">
        <v>110.33</v>
      </c>
      <c r="BR7" s="38">
        <v>110.13</v>
      </c>
      <c r="BS7" s="38">
        <v>113.65</v>
      </c>
      <c r="BT7" s="38">
        <v>109.6</v>
      </c>
      <c r="BU7" s="38">
        <v>100.07</v>
      </c>
      <c r="BV7" s="38">
        <v>106.22</v>
      </c>
      <c r="BW7" s="38">
        <v>106.69</v>
      </c>
      <c r="BX7" s="38">
        <v>106.52</v>
      </c>
      <c r="BY7" s="38">
        <v>105.86</v>
      </c>
      <c r="BZ7" s="38">
        <v>104.36</v>
      </c>
      <c r="CA7" s="38">
        <v>250.94</v>
      </c>
      <c r="CB7" s="38">
        <v>227.56</v>
      </c>
      <c r="CC7" s="38">
        <v>228.72</v>
      </c>
      <c r="CD7" s="38">
        <v>222.75</v>
      </c>
      <c r="CE7" s="38">
        <v>229.8</v>
      </c>
      <c r="CF7" s="38">
        <v>164.93</v>
      </c>
      <c r="CG7" s="38">
        <v>155.22999999999999</v>
      </c>
      <c r="CH7" s="38">
        <v>154.91999999999999</v>
      </c>
      <c r="CI7" s="38">
        <v>155.80000000000001</v>
      </c>
      <c r="CJ7" s="38">
        <v>158.58000000000001</v>
      </c>
      <c r="CK7" s="38">
        <v>165.71</v>
      </c>
      <c r="CL7" s="38">
        <v>65.03</v>
      </c>
      <c r="CM7" s="38">
        <v>66.599999999999994</v>
      </c>
      <c r="CN7" s="38">
        <v>66.02</v>
      </c>
      <c r="CO7" s="38">
        <v>66.650000000000006</v>
      </c>
      <c r="CP7" s="38">
        <v>66.02</v>
      </c>
      <c r="CQ7" s="38">
        <v>62.45</v>
      </c>
      <c r="CR7" s="38">
        <v>62.12</v>
      </c>
      <c r="CS7" s="38">
        <v>62.26</v>
      </c>
      <c r="CT7" s="38">
        <v>62.1</v>
      </c>
      <c r="CU7" s="38">
        <v>62.38</v>
      </c>
      <c r="CV7" s="38">
        <v>60.41</v>
      </c>
      <c r="CW7" s="38">
        <v>93.33</v>
      </c>
      <c r="CX7" s="38">
        <v>94.46</v>
      </c>
      <c r="CY7" s="38">
        <v>94.43</v>
      </c>
      <c r="CZ7" s="38">
        <v>94.55</v>
      </c>
      <c r="DA7" s="38">
        <v>94.56</v>
      </c>
      <c r="DB7" s="38">
        <v>89.76</v>
      </c>
      <c r="DC7" s="38">
        <v>89.45</v>
      </c>
      <c r="DD7" s="38">
        <v>89.5</v>
      </c>
      <c r="DE7" s="38">
        <v>89.52</v>
      </c>
      <c r="DF7" s="38">
        <v>89.17</v>
      </c>
      <c r="DG7" s="38">
        <v>89.93</v>
      </c>
      <c r="DH7" s="38">
        <v>35.93</v>
      </c>
      <c r="DI7" s="38">
        <v>41.5</v>
      </c>
      <c r="DJ7" s="38">
        <v>42.81</v>
      </c>
      <c r="DK7" s="38">
        <v>44.11</v>
      </c>
      <c r="DL7" s="38">
        <v>44.81</v>
      </c>
      <c r="DM7" s="38">
        <v>41.12</v>
      </c>
      <c r="DN7" s="38">
        <v>44.91</v>
      </c>
      <c r="DO7" s="38">
        <v>45.89</v>
      </c>
      <c r="DP7" s="38">
        <v>46.58</v>
      </c>
      <c r="DQ7" s="38">
        <v>46.99</v>
      </c>
      <c r="DR7" s="38">
        <v>48.12</v>
      </c>
      <c r="DS7" s="38">
        <v>13.73</v>
      </c>
      <c r="DT7" s="38">
        <v>16.079999999999998</v>
      </c>
      <c r="DU7" s="38">
        <v>20.65</v>
      </c>
      <c r="DV7" s="38">
        <v>26.46</v>
      </c>
      <c r="DW7" s="38">
        <v>28.68</v>
      </c>
      <c r="DX7" s="38">
        <v>10.9</v>
      </c>
      <c r="DY7" s="38">
        <v>12.03</v>
      </c>
      <c r="DZ7" s="38">
        <v>13.14</v>
      </c>
      <c r="EA7" s="38">
        <v>14.45</v>
      </c>
      <c r="EB7" s="38">
        <v>15.83</v>
      </c>
      <c r="EC7" s="38">
        <v>15.89</v>
      </c>
      <c r="ED7" s="38">
        <v>1.37</v>
      </c>
      <c r="EE7" s="38">
        <v>0.87</v>
      </c>
      <c r="EF7" s="38">
        <v>1.18</v>
      </c>
      <c r="EG7" s="38">
        <v>1.32</v>
      </c>
      <c r="EH7" s="38">
        <v>1.31</v>
      </c>
      <c r="EI7" s="38">
        <v>0.85</v>
      </c>
      <c r="EJ7" s="38">
        <v>0.75</v>
      </c>
      <c r="EK7" s="38">
        <v>0.95</v>
      </c>
      <c r="EL7" s="38">
        <v>0.74</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大木原　健</cp:lastModifiedBy>
  <cp:lastPrinted>2019-01-21T08:15:18Z</cp:lastPrinted>
  <dcterms:created xsi:type="dcterms:W3CDTF">2018-12-03T08:36:20Z</dcterms:created>
  <dcterms:modified xsi:type="dcterms:W3CDTF">2019-02-25T00:09:59Z</dcterms:modified>
</cp:coreProperties>
</file>